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15480" windowHeight="7770"/>
  </bookViews>
  <sheets>
    <sheet name="2018-2022" sheetId="1" r:id="rId1"/>
    <sheet name="Лист3" sheetId="2" r:id="rId2"/>
  </sheets>
  <calcPr calcId="144525"/>
</workbook>
</file>

<file path=xl/calcChain.xml><?xml version="1.0" encoding="utf-8"?>
<calcChain xmlns="http://schemas.openxmlformats.org/spreadsheetml/2006/main">
  <c r="AU70" i="1" l="1"/>
  <c r="BP70" i="1"/>
  <c r="BP46" i="1"/>
  <c r="BP45" i="1" s="1"/>
  <c r="BP57" i="1"/>
  <c r="AU46" i="1"/>
  <c r="AU45" i="1" s="1"/>
  <c r="J70" i="1"/>
  <c r="J57" i="1"/>
  <c r="J46" i="1"/>
  <c r="J45" i="1" l="1"/>
  <c r="AJ70" i="1"/>
  <c r="AT70" i="1"/>
  <c r="BE70" i="1"/>
  <c r="BO70" i="1"/>
  <c r="BZ70" i="1"/>
  <c r="CJ70" i="1"/>
  <c r="CJ46" i="1"/>
  <c r="BZ46" i="1"/>
  <c r="BZ45" i="1" s="1"/>
  <c r="BO61" i="1"/>
  <c r="BO57" i="1"/>
  <c r="BO46" i="1"/>
  <c r="BE57" i="1"/>
  <c r="BE46" i="1"/>
  <c r="AT64" i="1"/>
  <c r="AT46" i="1"/>
  <c r="AJ46" i="1"/>
  <c r="AJ45" i="1" s="1"/>
  <c r="AJ57" i="1"/>
  <c r="AJ64" i="1"/>
  <c r="D73" i="1"/>
  <c r="D72" i="1"/>
  <c r="I45" i="1"/>
  <c r="I70" i="1"/>
  <c r="I64" i="1"/>
  <c r="I61" i="1"/>
  <c r="I57" i="1"/>
  <c r="I46" i="1"/>
  <c r="D76" i="1"/>
  <c r="D75" i="1"/>
  <c r="BO45" i="1" l="1"/>
  <c r="BE45" i="1"/>
  <c r="AT45" i="1"/>
  <c r="CN34" i="1"/>
  <c r="CM34" i="1"/>
  <c r="CL34" i="1"/>
  <c r="CK34" i="1"/>
  <c r="CI34" i="1"/>
  <c r="CH34" i="1"/>
  <c r="CG34" i="1"/>
  <c r="CF34" i="1"/>
  <c r="CE34" i="1"/>
  <c r="CD34" i="1"/>
  <c r="CC34" i="1"/>
  <c r="CB34" i="1"/>
  <c r="CA34" i="1"/>
  <c r="BY34" i="1"/>
  <c r="BX34" i="1"/>
  <c r="BW34" i="1"/>
  <c r="BV34" i="1"/>
  <c r="BU34" i="1"/>
  <c r="BS34" i="1"/>
  <c r="BR34" i="1"/>
  <c r="BQ34" i="1"/>
  <c r="BN34" i="1"/>
  <c r="BM34" i="1"/>
  <c r="BL34" i="1"/>
  <c r="BK34" i="1"/>
  <c r="BJ34" i="1"/>
  <c r="BH34" i="1"/>
  <c r="BG34" i="1"/>
  <c r="BF34" i="1"/>
  <c r="BD34" i="1"/>
  <c r="BC34" i="1"/>
  <c r="BB34" i="1"/>
  <c r="BA34" i="1"/>
  <c r="AZ34" i="1"/>
  <c r="AX34" i="1"/>
  <c r="AW34" i="1"/>
  <c r="AV34" i="1"/>
  <c r="AS34" i="1"/>
  <c r="AR34" i="1"/>
  <c r="AQ34" i="1"/>
  <c r="AP34" i="1"/>
  <c r="AO34" i="1"/>
  <c r="AM34" i="1"/>
  <c r="AL34" i="1"/>
  <c r="AK34" i="1"/>
  <c r="AI34" i="1"/>
  <c r="AH34" i="1"/>
  <c r="AG34" i="1"/>
  <c r="AF34" i="1"/>
  <c r="AE34" i="1"/>
  <c r="AC34" i="1"/>
  <c r="AB34" i="1"/>
  <c r="AA34" i="1"/>
  <c r="Z34" i="1"/>
  <c r="Y34" i="1"/>
  <c r="X34" i="1"/>
  <c r="W34" i="1"/>
  <c r="V34" i="1"/>
  <c r="T34" i="1"/>
  <c r="S34" i="1"/>
  <c r="R34" i="1"/>
  <c r="Q34" i="1"/>
  <c r="P34" i="1"/>
  <c r="O34" i="1"/>
  <c r="N34" i="1"/>
  <c r="M34" i="1"/>
  <c r="CH45" i="1"/>
  <c r="CG45" i="1"/>
  <c r="CC45" i="1"/>
  <c r="BX45" i="1"/>
  <c r="BW45" i="1"/>
  <c r="BS45" i="1"/>
  <c r="BM45" i="1"/>
  <c r="BL45" i="1"/>
  <c r="BB45" i="1"/>
  <c r="AN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CN57" i="1"/>
  <c r="CM57" i="1"/>
  <c r="CL57" i="1"/>
  <c r="CK57" i="1"/>
  <c r="CI57" i="1"/>
  <c r="CH57" i="1"/>
  <c r="CG57" i="1"/>
  <c r="CF57" i="1"/>
  <c r="CE57" i="1"/>
  <c r="CD57" i="1"/>
  <c r="CC57" i="1"/>
  <c r="CB57" i="1"/>
  <c r="CA57" i="1"/>
  <c r="BY57" i="1"/>
  <c r="BX57" i="1"/>
  <c r="BW57" i="1"/>
  <c r="BV57" i="1"/>
  <c r="BU57" i="1"/>
  <c r="BS57" i="1"/>
  <c r="BR57" i="1"/>
  <c r="BQ57" i="1"/>
  <c r="BN57" i="1"/>
  <c r="BM57" i="1"/>
  <c r="BL57" i="1"/>
  <c r="BK57" i="1"/>
  <c r="BJ57" i="1"/>
  <c r="BH57" i="1"/>
  <c r="BG57" i="1"/>
  <c r="BF57" i="1"/>
  <c r="BD57" i="1"/>
  <c r="BC57" i="1"/>
  <c r="BB57" i="1"/>
  <c r="BA57" i="1"/>
  <c r="AZ57" i="1"/>
  <c r="AY57" i="1"/>
  <c r="AX57" i="1"/>
  <c r="AW57" i="1"/>
  <c r="AV57" i="1"/>
  <c r="AS57" i="1"/>
  <c r="AR57" i="1"/>
  <c r="AQ57" i="1"/>
  <c r="AP57" i="1"/>
  <c r="AO57" i="1"/>
  <c r="AN57" i="1"/>
  <c r="AM57" i="1"/>
  <c r="AL57" i="1"/>
  <c r="AK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H57" i="1"/>
  <c r="G57" i="1"/>
  <c r="F57" i="1"/>
  <c r="E57" i="1"/>
  <c r="CN61" i="1"/>
  <c r="CM61" i="1"/>
  <c r="CL61" i="1"/>
  <c r="CK61" i="1"/>
  <c r="CI61" i="1"/>
  <c r="CH61" i="1"/>
  <c r="CG61" i="1"/>
  <c r="CF61" i="1"/>
  <c r="CE61" i="1"/>
  <c r="CD61" i="1"/>
  <c r="CC61" i="1"/>
  <c r="CB61" i="1"/>
  <c r="CA61" i="1"/>
  <c r="BY61" i="1"/>
  <c r="BX61" i="1"/>
  <c r="BW61" i="1"/>
  <c r="BV61" i="1"/>
  <c r="BU61" i="1"/>
  <c r="BS61" i="1"/>
  <c r="BR61" i="1"/>
  <c r="BQ61" i="1"/>
  <c r="BN61" i="1"/>
  <c r="BM61" i="1"/>
  <c r="BL61" i="1"/>
  <c r="BK61" i="1"/>
  <c r="BJ61" i="1"/>
  <c r="BI61" i="1"/>
  <c r="BH61" i="1"/>
  <c r="BG61" i="1"/>
  <c r="BF61" i="1"/>
  <c r="BD61" i="1"/>
  <c r="BC61" i="1"/>
  <c r="BB61" i="1"/>
  <c r="BA61" i="1"/>
  <c r="AZ61" i="1"/>
  <c r="AY61" i="1"/>
  <c r="AX61" i="1"/>
  <c r="AW61" i="1"/>
  <c r="AV61" i="1"/>
  <c r="AS61" i="1"/>
  <c r="AR61" i="1"/>
  <c r="AQ61" i="1"/>
  <c r="AP61" i="1"/>
  <c r="AO61" i="1"/>
  <c r="AN61" i="1"/>
  <c r="AM61" i="1"/>
  <c r="AL61" i="1"/>
  <c r="AK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H61" i="1"/>
  <c r="G61" i="1"/>
  <c r="F61" i="1"/>
  <c r="E61" i="1"/>
  <c r="D61" i="1"/>
  <c r="CN64" i="1"/>
  <c r="CM64" i="1"/>
  <c r="CL64" i="1"/>
  <c r="CK64" i="1"/>
  <c r="CI64" i="1"/>
  <c r="CH64" i="1"/>
  <c r="CG64" i="1"/>
  <c r="CF64" i="1"/>
  <c r="CE64" i="1"/>
  <c r="CD64" i="1"/>
  <c r="CC64" i="1"/>
  <c r="CB64" i="1"/>
  <c r="CA64" i="1"/>
  <c r="BY64" i="1"/>
  <c r="BX64" i="1"/>
  <c r="BW64" i="1"/>
  <c r="BV64" i="1"/>
  <c r="BU64" i="1"/>
  <c r="BT64" i="1"/>
  <c r="BS64" i="1"/>
  <c r="BR64" i="1"/>
  <c r="BQ64" i="1"/>
  <c r="BN64" i="1"/>
  <c r="BM64" i="1"/>
  <c r="BL64" i="1"/>
  <c r="BK64" i="1"/>
  <c r="BJ64" i="1"/>
  <c r="BI64" i="1"/>
  <c r="BH64" i="1"/>
  <c r="BG64" i="1"/>
  <c r="BF64" i="1"/>
  <c r="BD64" i="1"/>
  <c r="BC64" i="1"/>
  <c r="BB64" i="1"/>
  <c r="BA64" i="1"/>
  <c r="AZ64" i="1"/>
  <c r="AX64" i="1"/>
  <c r="AW64" i="1"/>
  <c r="AV64" i="1"/>
  <c r="AS64" i="1"/>
  <c r="AR64" i="1"/>
  <c r="AQ64" i="1"/>
  <c r="AP64" i="1"/>
  <c r="AO64" i="1"/>
  <c r="AM64" i="1"/>
  <c r="AL64" i="1"/>
  <c r="AK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K64" i="1"/>
  <c r="H64" i="1"/>
  <c r="G64" i="1"/>
  <c r="F64" i="1"/>
  <c r="E64" i="1"/>
  <c r="D64" i="1"/>
  <c r="CN45" i="1"/>
  <c r="CM46" i="1"/>
  <c r="CM45" i="1" s="1"/>
  <c r="CL46" i="1"/>
  <c r="CL45" i="1" s="1"/>
  <c r="CK46" i="1"/>
  <c r="CK45" i="1" s="1"/>
  <c r="CI46" i="1"/>
  <c r="CH46" i="1"/>
  <c r="CG46" i="1"/>
  <c r="CF46" i="1"/>
  <c r="CF45" i="1" s="1"/>
  <c r="CE46" i="1"/>
  <c r="CE45" i="1" s="1"/>
  <c r="CD45" i="1"/>
  <c r="CC46" i="1"/>
  <c r="CB46" i="1"/>
  <c r="CB45" i="1" s="1"/>
  <c r="CA46" i="1"/>
  <c r="CA45" i="1" s="1"/>
  <c r="BY46" i="1"/>
  <c r="BY45" i="1" s="1"/>
  <c r="BX46" i="1"/>
  <c r="BW46" i="1"/>
  <c r="BV46" i="1"/>
  <c r="BV45" i="1" s="1"/>
  <c r="BU46" i="1"/>
  <c r="BU45" i="1" s="1"/>
  <c r="BT45" i="1"/>
  <c r="BS46" i="1"/>
  <c r="BR46" i="1"/>
  <c r="BQ46" i="1"/>
  <c r="BN46" i="1"/>
  <c r="BM46" i="1"/>
  <c r="BL46" i="1"/>
  <c r="BK46" i="1"/>
  <c r="BJ46" i="1"/>
  <c r="BJ45" i="1" s="1"/>
  <c r="BH46" i="1"/>
  <c r="BH45" i="1" s="1"/>
  <c r="BG46" i="1"/>
  <c r="BF46" i="1"/>
  <c r="BF45" i="1" s="1"/>
  <c r="BD46" i="1"/>
  <c r="BD45" i="1" s="1"/>
  <c r="BC46" i="1"/>
  <c r="BC45" i="1" s="1"/>
  <c r="BB46" i="1"/>
  <c r="BA46" i="1"/>
  <c r="BA45" i="1" s="1"/>
  <c r="AZ46" i="1"/>
  <c r="AZ45" i="1" s="1"/>
  <c r="AX46" i="1"/>
  <c r="AX45" i="1" s="1"/>
  <c r="AW46" i="1"/>
  <c r="AV46" i="1"/>
  <c r="AS46" i="1"/>
  <c r="AS45" i="1" s="1"/>
  <c r="AR46" i="1"/>
  <c r="AR45" i="1" s="1"/>
  <c r="AQ46" i="1"/>
  <c r="AQ45" i="1" s="1"/>
  <c r="AP46" i="1"/>
  <c r="AO46" i="1"/>
  <c r="AN46" i="1"/>
  <c r="AM46" i="1"/>
  <c r="AM45" i="1" s="1"/>
  <c r="AL46" i="1"/>
  <c r="AK46" i="1"/>
  <c r="AI46" i="1"/>
  <c r="AH46" i="1"/>
  <c r="AH45" i="1" s="1"/>
  <c r="AG46" i="1"/>
  <c r="AG45" i="1" s="1"/>
  <c r="AF46" i="1"/>
  <c r="AE46" i="1"/>
  <c r="AE45" i="1" s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K45" i="1" s="1"/>
  <c r="H46" i="1"/>
  <c r="G46" i="1"/>
  <c r="F46" i="1"/>
  <c r="E46" i="1"/>
  <c r="D46" i="1"/>
  <c r="D41" i="1"/>
  <c r="CN30" i="1"/>
  <c r="CM30" i="1"/>
  <c r="CL30" i="1"/>
  <c r="CK30" i="1"/>
  <c r="CI30" i="1"/>
  <c r="CH30" i="1"/>
  <c r="CG30" i="1"/>
  <c r="CF30" i="1"/>
  <c r="CE30" i="1"/>
  <c r="CD30" i="1"/>
  <c r="CC30" i="1"/>
  <c r="CB30" i="1"/>
  <c r="CA30" i="1"/>
  <c r="BY30" i="1"/>
  <c r="BX30" i="1"/>
  <c r="BW30" i="1"/>
  <c r="BV30" i="1"/>
  <c r="BU30" i="1"/>
  <c r="BT30" i="1"/>
  <c r="BS30" i="1"/>
  <c r="BR30" i="1"/>
  <c r="BQ30" i="1"/>
  <c r="BN30" i="1"/>
  <c r="BM30" i="1"/>
  <c r="BL30" i="1"/>
  <c r="BK30" i="1"/>
  <c r="BJ30" i="1"/>
  <c r="BH30" i="1"/>
  <c r="BG30" i="1"/>
  <c r="BF30" i="1"/>
  <c r="BD30" i="1"/>
  <c r="BC30" i="1"/>
  <c r="BB30" i="1"/>
  <c r="BA30" i="1"/>
  <c r="AZ30" i="1"/>
  <c r="AY30" i="1"/>
  <c r="AX30" i="1"/>
  <c r="AW30" i="1"/>
  <c r="AV30" i="1"/>
  <c r="AS30" i="1"/>
  <c r="AR30" i="1"/>
  <c r="AQ30" i="1"/>
  <c r="AP30" i="1"/>
  <c r="AO30" i="1"/>
  <c r="AM30" i="1"/>
  <c r="AL30" i="1"/>
  <c r="AK30" i="1"/>
  <c r="AI30" i="1"/>
  <c r="AH30" i="1"/>
  <c r="AG30" i="1"/>
  <c r="AF30" i="1"/>
  <c r="AE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H30" i="1"/>
  <c r="G30" i="1"/>
  <c r="F30" i="1"/>
  <c r="E30" i="1"/>
  <c r="D30" i="1"/>
  <c r="D24" i="1"/>
  <c r="AI45" i="1" l="1"/>
  <c r="H45" i="1"/>
  <c r="AW45" i="1"/>
  <c r="AL45" i="1"/>
  <c r="AK45" i="1"/>
  <c r="BG45" i="1"/>
  <c r="BR45" i="1"/>
  <c r="F45" i="1"/>
  <c r="E45" i="1"/>
  <c r="AV45" i="1"/>
  <c r="AP45" i="1"/>
  <c r="AF45" i="1"/>
  <c r="G45" i="1"/>
  <c r="BQ45" i="1"/>
  <c r="BN45" i="1"/>
  <c r="BK45" i="1"/>
  <c r="AO45" i="1"/>
  <c r="L45" i="1"/>
  <c r="CM73" i="1"/>
  <c r="CL73" i="1"/>
  <c r="CK73" i="1"/>
  <c r="CI73" i="1"/>
  <c r="CH73" i="1"/>
  <c r="CG73" i="1"/>
  <c r="CF73" i="1"/>
  <c r="CE73" i="1"/>
  <c r="CC73" i="1"/>
  <c r="CB73" i="1"/>
  <c r="CA73" i="1"/>
  <c r="BY73" i="1"/>
  <c r="BX73" i="1"/>
  <c r="BW73" i="1"/>
  <c r="BV73" i="1"/>
  <c r="BU73" i="1"/>
  <c r="BS73" i="1"/>
  <c r="BR73" i="1"/>
  <c r="BQ73" i="1"/>
  <c r="BN73" i="1"/>
  <c r="BM73" i="1"/>
  <c r="BL73" i="1"/>
  <c r="BK73" i="1"/>
  <c r="BJ73" i="1"/>
  <c r="BH73" i="1"/>
  <c r="BG73" i="1"/>
  <c r="BF73" i="1"/>
  <c r="BD73" i="1"/>
  <c r="BC73" i="1"/>
  <c r="BB73" i="1"/>
  <c r="BA73" i="1"/>
  <c r="AZ73" i="1"/>
  <c r="AX73" i="1"/>
  <c r="AW73" i="1"/>
  <c r="AV73" i="1"/>
  <c r="AS73" i="1"/>
  <c r="AR73" i="1"/>
  <c r="AQ73" i="1"/>
  <c r="AP73" i="1"/>
  <c r="AO73" i="1"/>
  <c r="AN73" i="1"/>
  <c r="AM73" i="1"/>
  <c r="AL73" i="1"/>
  <c r="AK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H73" i="1"/>
  <c r="G73" i="1"/>
  <c r="E73" i="1"/>
  <c r="CN72" i="1"/>
  <c r="CM72" i="1"/>
  <c r="CL72" i="1"/>
  <c r="CK72" i="1"/>
  <c r="CI72" i="1"/>
  <c r="CH72" i="1"/>
  <c r="CG72" i="1"/>
  <c r="CF72" i="1"/>
  <c r="CE72" i="1"/>
  <c r="CC72" i="1"/>
  <c r="CB72" i="1"/>
  <c r="CA72" i="1"/>
  <c r="BY72" i="1"/>
  <c r="BX72" i="1"/>
  <c r="BW72" i="1"/>
  <c r="BV72" i="1"/>
  <c r="BU72" i="1"/>
  <c r="BT72" i="1"/>
  <c r="BS72" i="1"/>
  <c r="BR72" i="1"/>
  <c r="BQ72" i="1"/>
  <c r="BN72" i="1"/>
  <c r="BM72" i="1"/>
  <c r="BL72" i="1"/>
  <c r="BK72" i="1"/>
  <c r="BJ72" i="1"/>
  <c r="BH72" i="1"/>
  <c r="BG72" i="1"/>
  <c r="BF72" i="1"/>
  <c r="BD72" i="1"/>
  <c r="BC72" i="1"/>
  <c r="BB72" i="1"/>
  <c r="BA72" i="1"/>
  <c r="AZ72" i="1"/>
  <c r="AX72" i="1"/>
  <c r="AW72" i="1"/>
  <c r="AV72" i="1"/>
  <c r="AS72" i="1"/>
  <c r="AR72" i="1"/>
  <c r="AQ72" i="1"/>
  <c r="AP72" i="1"/>
  <c r="AO72" i="1"/>
  <c r="AM72" i="1"/>
  <c r="AL72" i="1"/>
  <c r="AK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H72" i="1"/>
  <c r="G72" i="1"/>
  <c r="E72" i="1"/>
  <c r="F73" i="1"/>
  <c r="F72" i="1"/>
  <c r="D69" i="1" l="1"/>
  <c r="D68" i="1"/>
  <c r="D67" i="1"/>
  <c r="D65" i="1"/>
  <c r="D63" i="1"/>
  <c r="D60" i="1"/>
  <c r="D59" i="1"/>
  <c r="D58" i="1"/>
  <c r="D57" i="1" s="1"/>
  <c r="D45" i="1" s="1"/>
  <c r="D36" i="1"/>
  <c r="D35" i="1"/>
  <c r="D23" i="1"/>
  <c r="D22" i="1"/>
  <c r="D21" i="1"/>
  <c r="D19" i="1"/>
  <c r="D18" i="1"/>
  <c r="D17" i="1"/>
  <c r="D16" i="1"/>
  <c r="D15" i="1"/>
  <c r="D14" i="1"/>
  <c r="D13" i="1"/>
  <c r="D12" i="1"/>
  <c r="D11" i="1"/>
  <c r="D10" i="1"/>
  <c r="D34" i="1" l="1"/>
  <c r="L34" i="1"/>
  <c r="K34" i="1"/>
  <c r="H34" i="1"/>
  <c r="G34" i="1"/>
  <c r="F34" i="1"/>
  <c r="E34" i="1"/>
  <c r="E24" i="1"/>
  <c r="F24" i="1"/>
  <c r="E20" i="1"/>
  <c r="E9" i="1"/>
  <c r="CM24" i="1"/>
  <c r="CL24" i="1"/>
  <c r="CK24" i="1"/>
  <c r="CI24" i="1"/>
  <c r="CH24" i="1"/>
  <c r="CG24" i="1"/>
  <c r="CF24" i="1"/>
  <c r="CE24" i="1"/>
  <c r="CD24" i="1"/>
  <c r="CC24" i="1"/>
  <c r="CB24" i="1"/>
  <c r="CA24" i="1"/>
  <c r="BY24" i="1"/>
  <c r="BX24" i="1"/>
  <c r="BW24" i="1"/>
  <c r="BV24" i="1"/>
  <c r="BU24" i="1"/>
  <c r="BS24" i="1"/>
  <c r="BR24" i="1"/>
  <c r="BQ24" i="1"/>
  <c r="BN24" i="1"/>
  <c r="BM24" i="1"/>
  <c r="BL24" i="1"/>
  <c r="BK24" i="1"/>
  <c r="BJ24" i="1"/>
  <c r="BH24" i="1"/>
  <c r="BG24" i="1"/>
  <c r="BG70" i="1" s="1"/>
  <c r="BF24" i="1"/>
  <c r="BD24" i="1"/>
  <c r="BC24" i="1"/>
  <c r="BB24" i="1"/>
  <c r="BA24" i="1"/>
  <c r="AZ24" i="1"/>
  <c r="AX24" i="1"/>
  <c r="AW24" i="1"/>
  <c r="AW70" i="1" s="1"/>
  <c r="AV24" i="1"/>
  <c r="AS24" i="1"/>
  <c r="AR24" i="1"/>
  <c r="AQ24" i="1"/>
  <c r="AP24" i="1"/>
  <c r="AO24" i="1"/>
  <c r="AM24" i="1"/>
  <c r="AL24" i="1"/>
  <c r="AK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U24" i="1"/>
  <c r="T24" i="1"/>
  <c r="S24" i="1"/>
  <c r="R24" i="1"/>
  <c r="Q24" i="1"/>
  <c r="P24" i="1"/>
  <c r="O24" i="1"/>
  <c r="N24" i="1"/>
  <c r="M24" i="1"/>
  <c r="L24" i="1"/>
  <c r="K24" i="1"/>
  <c r="H24" i="1"/>
  <c r="G24" i="1"/>
  <c r="V24" i="1"/>
  <c r="AY8" i="1"/>
  <c r="AY70" i="1" s="1"/>
  <c r="CN20" i="1"/>
  <c r="CM20" i="1"/>
  <c r="CL20" i="1"/>
  <c r="CK20" i="1"/>
  <c r="CI20" i="1"/>
  <c r="CH20" i="1"/>
  <c r="CG20" i="1"/>
  <c r="CF20" i="1"/>
  <c r="CE20" i="1"/>
  <c r="CD20" i="1"/>
  <c r="CC20" i="1"/>
  <c r="CB20" i="1"/>
  <c r="CA20" i="1"/>
  <c r="BY20" i="1"/>
  <c r="BX20" i="1"/>
  <c r="BW20" i="1"/>
  <c r="BV20" i="1"/>
  <c r="BU20" i="1"/>
  <c r="BT20" i="1"/>
  <c r="BS20" i="1"/>
  <c r="BR20" i="1"/>
  <c r="BQ20" i="1"/>
  <c r="BN20" i="1"/>
  <c r="BM20" i="1"/>
  <c r="BL20" i="1"/>
  <c r="BK20" i="1"/>
  <c r="BJ20" i="1"/>
  <c r="BI20" i="1"/>
  <c r="BH20" i="1"/>
  <c r="BG20" i="1"/>
  <c r="BF20" i="1"/>
  <c r="BD20" i="1"/>
  <c r="BC20" i="1"/>
  <c r="BB20" i="1"/>
  <c r="BA20" i="1"/>
  <c r="AZ20" i="1"/>
  <c r="AX20" i="1"/>
  <c r="AW20" i="1"/>
  <c r="AV20" i="1"/>
  <c r="AS20" i="1"/>
  <c r="AR20" i="1"/>
  <c r="AQ20" i="1"/>
  <c r="AP20" i="1"/>
  <c r="AO20" i="1"/>
  <c r="AN20" i="1"/>
  <c r="AN8" i="1" s="1"/>
  <c r="AM20" i="1"/>
  <c r="AL20" i="1"/>
  <c r="AK20" i="1"/>
  <c r="AI20" i="1"/>
  <c r="AH20" i="1"/>
  <c r="AG20" i="1"/>
  <c r="AF20" i="1"/>
  <c r="AE20" i="1"/>
  <c r="AD20" i="1"/>
  <c r="AD8" i="1" s="1"/>
  <c r="AC20" i="1"/>
  <c r="AB20" i="1"/>
  <c r="AA20" i="1"/>
  <c r="Z20" i="1"/>
  <c r="Y20" i="1"/>
  <c r="X20" i="1"/>
  <c r="W20" i="1"/>
  <c r="V20" i="1"/>
  <c r="U20" i="1"/>
  <c r="U8" i="1" s="1"/>
  <c r="U70" i="1" s="1"/>
  <c r="T20" i="1"/>
  <c r="S20" i="1"/>
  <c r="R20" i="1"/>
  <c r="Q20" i="1"/>
  <c r="P20" i="1"/>
  <c r="O20" i="1"/>
  <c r="N20" i="1"/>
  <c r="M20" i="1"/>
  <c r="L20" i="1"/>
  <c r="K20" i="1"/>
  <c r="H20" i="1"/>
  <c r="G20" i="1"/>
  <c r="F20" i="1"/>
  <c r="AN71" i="1" l="1"/>
  <c r="AN70" i="1"/>
  <c r="AD71" i="1"/>
  <c r="AD70" i="1"/>
  <c r="D20" i="1"/>
  <c r="U71" i="1"/>
  <c r="AW71" i="1"/>
  <c r="E8" i="1"/>
  <c r="E70" i="1" s="1"/>
  <c r="BG71" i="1"/>
  <c r="E71" i="1"/>
  <c r="AV9" i="1"/>
  <c r="AV8" i="1" s="1"/>
  <c r="AV70" i="1" s="1"/>
  <c r="AS9" i="1"/>
  <c r="AS8" i="1" s="1"/>
  <c r="AS70" i="1" s="1"/>
  <c r="AR9" i="1"/>
  <c r="AR8" i="1" s="1"/>
  <c r="AR70" i="1" s="1"/>
  <c r="AQ9" i="1"/>
  <c r="AQ8" i="1" s="1"/>
  <c r="AQ70" i="1" s="1"/>
  <c r="AP9" i="1"/>
  <c r="AP8" i="1" s="1"/>
  <c r="AP70" i="1" s="1"/>
  <c r="AO9" i="1"/>
  <c r="AO8" i="1" s="1"/>
  <c r="AO70" i="1" s="1"/>
  <c r="AM9" i="1"/>
  <c r="AM8" i="1" s="1"/>
  <c r="AL9" i="1"/>
  <c r="AL8" i="1" s="1"/>
  <c r="AK9" i="1"/>
  <c r="AK8" i="1" s="1"/>
  <c r="AK70" i="1" s="1"/>
  <c r="AI9" i="1"/>
  <c r="AI8" i="1" s="1"/>
  <c r="AI70" i="1" s="1"/>
  <c r="AH9" i="1"/>
  <c r="AH8" i="1" s="1"/>
  <c r="AH70" i="1" s="1"/>
  <c r="AG9" i="1"/>
  <c r="AG8" i="1" s="1"/>
  <c r="AG70" i="1" s="1"/>
  <c r="AF9" i="1"/>
  <c r="AF8" i="1" s="1"/>
  <c r="AF70" i="1" s="1"/>
  <c r="BM9" i="1"/>
  <c r="BM8" i="1" s="1"/>
  <c r="BM70" i="1" s="1"/>
  <c r="BL9" i="1"/>
  <c r="BL8" i="1" s="1"/>
  <c r="BL70" i="1" s="1"/>
  <c r="BK9" i="1"/>
  <c r="BK8" i="1" s="1"/>
  <c r="BJ9" i="1"/>
  <c r="BJ8" i="1" s="1"/>
  <c r="BI9" i="1"/>
  <c r="BI8" i="1" s="1"/>
  <c r="BI70" i="1" s="1"/>
  <c r="BH9" i="1"/>
  <c r="BH8" i="1" s="1"/>
  <c r="BH70" i="1" s="1"/>
  <c r="BF9" i="1"/>
  <c r="BF8" i="1" s="1"/>
  <c r="BD9" i="1"/>
  <c r="BD8" i="1" s="1"/>
  <c r="BC9" i="1"/>
  <c r="BC8" i="1" s="1"/>
  <c r="BC70" i="1" s="1"/>
  <c r="BB9" i="1"/>
  <c r="BB8" i="1" s="1"/>
  <c r="BB70" i="1" s="1"/>
  <c r="BA9" i="1"/>
  <c r="BA8" i="1" s="1"/>
  <c r="BA70" i="1" s="1"/>
  <c r="AZ9" i="1"/>
  <c r="AZ8" i="1" s="1"/>
  <c r="AX9" i="1"/>
  <c r="AX8" i="1" s="1"/>
  <c r="L9" i="1"/>
  <c r="L8" i="1" s="1"/>
  <c r="L70" i="1" s="1"/>
  <c r="K9" i="1"/>
  <c r="K8" i="1" s="1"/>
  <c r="K70" i="1" s="1"/>
  <c r="H9" i="1"/>
  <c r="H8" i="1" s="1"/>
  <c r="H70" i="1" s="1"/>
  <c r="G9" i="1"/>
  <c r="G8" i="1" s="1"/>
  <c r="G70" i="1" s="1"/>
  <c r="F9" i="1"/>
  <c r="F8" i="1" s="1"/>
  <c r="F70" i="1" s="1"/>
  <c r="AX71" i="1" l="1"/>
  <c r="AX70" i="1"/>
  <c r="BF71" i="1"/>
  <c r="BF70" i="1"/>
  <c r="BK71" i="1"/>
  <c r="BK70" i="1"/>
  <c r="AL71" i="1"/>
  <c r="AL70" i="1"/>
  <c r="K71" i="1"/>
  <c r="AZ71" i="1"/>
  <c r="AZ70" i="1"/>
  <c r="BD71" i="1"/>
  <c r="BD70" i="1"/>
  <c r="BJ71" i="1"/>
  <c r="BJ70" i="1"/>
  <c r="AM71" i="1"/>
  <c r="AM70" i="1"/>
  <c r="BA71" i="1"/>
  <c r="BB71" i="1"/>
  <c r="AV71" i="1"/>
  <c r="F71" i="1"/>
  <c r="BC71" i="1"/>
  <c r="BM71" i="1"/>
  <c r="AG71" i="1"/>
  <c r="AO71" i="1"/>
  <c r="AQ71" i="1"/>
  <c r="G71" i="1"/>
  <c r="H71" i="1"/>
  <c r="BH71" i="1"/>
  <c r="BL71" i="1"/>
  <c r="AH71" i="1"/>
  <c r="AR71" i="1"/>
  <c r="AK71" i="1"/>
  <c r="L71" i="1"/>
  <c r="AS71" i="1"/>
  <c r="AP71" i="1"/>
  <c r="AI71" i="1"/>
  <c r="AF71" i="1"/>
  <c r="AE9" i="1"/>
  <c r="AE8" i="1" s="1"/>
  <c r="AE70" i="1" s="1"/>
  <c r="AE71" i="1" l="1"/>
  <c r="CN9" i="1"/>
  <c r="CN8" i="1" s="1"/>
  <c r="CN70" i="1" s="1"/>
  <c r="CM9" i="1"/>
  <c r="CM8" i="1" s="1"/>
  <c r="CM70" i="1" s="1"/>
  <c r="CL9" i="1"/>
  <c r="CL8" i="1" s="1"/>
  <c r="CL70" i="1" s="1"/>
  <c r="CK9" i="1"/>
  <c r="CI9" i="1"/>
  <c r="CI8" i="1" s="1"/>
  <c r="CI70" i="1" s="1"/>
  <c r="CH9" i="1"/>
  <c r="CG9" i="1"/>
  <c r="CF9" i="1"/>
  <c r="CE9" i="1"/>
  <c r="CE8" i="1" s="1"/>
  <c r="CE70" i="1" s="1"/>
  <c r="CD9" i="1"/>
  <c r="CD8" i="1" s="1"/>
  <c r="CD70" i="1" s="1"/>
  <c r="CC9" i="1"/>
  <c r="CB9" i="1"/>
  <c r="CA9" i="1"/>
  <c r="BY9" i="1"/>
  <c r="BX9" i="1"/>
  <c r="BW9" i="1"/>
  <c r="BV9" i="1"/>
  <c r="BU9" i="1"/>
  <c r="BU8" i="1" s="1"/>
  <c r="BU70" i="1" s="1"/>
  <c r="BT9" i="1"/>
  <c r="BT8" i="1" s="1"/>
  <c r="BT70" i="1" s="1"/>
  <c r="BS9" i="1"/>
  <c r="BS8" i="1" s="1"/>
  <c r="BS70" i="1" s="1"/>
  <c r="BR9" i="1"/>
  <c r="BR8" i="1" s="1"/>
  <c r="BR70" i="1" s="1"/>
  <c r="BQ9" i="1"/>
  <c r="BQ8" i="1" s="1"/>
  <c r="BQ70" i="1" s="1"/>
  <c r="BN9" i="1"/>
  <c r="BN8" i="1" s="1"/>
  <c r="BN70" i="1" s="1"/>
  <c r="AC9" i="1"/>
  <c r="AC8" i="1" s="1"/>
  <c r="AC70" i="1" s="1"/>
  <c r="AB9" i="1"/>
  <c r="AA9" i="1"/>
  <c r="AA8" i="1" s="1"/>
  <c r="AA70" i="1" s="1"/>
  <c r="Z9" i="1"/>
  <c r="Z8" i="1" s="1"/>
  <c r="Z70" i="1" s="1"/>
  <c r="Y9" i="1"/>
  <c r="X9" i="1"/>
  <c r="W9" i="1"/>
  <c r="W8" i="1" s="1"/>
  <c r="W70" i="1" s="1"/>
  <c r="V9" i="1"/>
  <c r="T9" i="1"/>
  <c r="T8" i="1" s="1"/>
  <c r="T70" i="1" s="1"/>
  <c r="S9" i="1"/>
  <c r="S8" i="1" s="1"/>
  <c r="S70" i="1" s="1"/>
  <c r="R9" i="1"/>
  <c r="R8" i="1" s="1"/>
  <c r="R70" i="1" s="1"/>
  <c r="Q9" i="1"/>
  <c r="Q8" i="1" s="1"/>
  <c r="Q70" i="1" s="1"/>
  <c r="P9" i="1"/>
  <c r="O9" i="1"/>
  <c r="O8" i="1" s="1"/>
  <c r="O70" i="1" s="1"/>
  <c r="N9" i="1"/>
  <c r="N8" i="1" s="1"/>
  <c r="N70" i="1" s="1"/>
  <c r="M9" i="1"/>
  <c r="CK8" i="1" l="1"/>
  <c r="CK70" i="1" s="1"/>
  <c r="O71" i="1"/>
  <c r="BN71" i="1"/>
  <c r="CE71" i="1"/>
  <c r="CI71" i="1"/>
  <c r="CL71" i="1"/>
  <c r="R71" i="1"/>
  <c r="T71" i="1"/>
  <c r="AA71" i="1"/>
  <c r="AC71" i="1"/>
  <c r="BQ71" i="1"/>
  <c r="BS71" i="1"/>
  <c r="BU71" i="1"/>
  <c r="CK71" i="1"/>
  <c r="CM71" i="1"/>
  <c r="M8" i="1"/>
  <c r="M70" i="1" s="1"/>
  <c r="D9" i="1"/>
  <c r="S71" i="1"/>
  <c r="BR71" i="1"/>
  <c r="Z71" i="1"/>
  <c r="W71" i="1"/>
  <c r="Q71" i="1"/>
  <c r="N71" i="1"/>
  <c r="P8" i="1"/>
  <c r="P70" i="1" s="1"/>
  <c r="V8" i="1"/>
  <c r="V70" i="1" s="1"/>
  <c r="X8" i="1"/>
  <c r="X70" i="1" s="1"/>
  <c r="AB8" i="1"/>
  <c r="AB70" i="1" s="1"/>
  <c r="BV8" i="1"/>
  <c r="BV70" i="1" s="1"/>
  <c r="BX8" i="1"/>
  <c r="BX70" i="1" s="1"/>
  <c r="CA8" i="1"/>
  <c r="CA70" i="1" s="1"/>
  <c r="CC8" i="1"/>
  <c r="CC70" i="1" s="1"/>
  <c r="CG8" i="1"/>
  <c r="CG70" i="1" s="1"/>
  <c r="Y8" i="1"/>
  <c r="Y70" i="1" s="1"/>
  <c r="BW8" i="1"/>
  <c r="BW70" i="1" s="1"/>
  <c r="BY8" i="1"/>
  <c r="BY70" i="1" s="1"/>
  <c r="CB8" i="1"/>
  <c r="CB70" i="1" s="1"/>
  <c r="CF8" i="1"/>
  <c r="CF70" i="1" s="1"/>
  <c r="CH8" i="1"/>
  <c r="CH70" i="1" s="1"/>
  <c r="BY71" i="1" l="1"/>
  <c r="CC71" i="1"/>
  <c r="AB71" i="1"/>
  <c r="CH71" i="1"/>
  <c r="CB71" i="1"/>
  <c r="BW71" i="1"/>
  <c r="CG71" i="1"/>
  <c r="CA71" i="1"/>
  <c r="BV71" i="1"/>
  <c r="X71" i="1"/>
  <c r="P71" i="1"/>
  <c r="M71" i="1"/>
  <c r="D8" i="1"/>
  <c r="CF71" i="1"/>
  <c r="Y71" i="1"/>
  <c r="BX71" i="1"/>
  <c r="V71" i="1"/>
  <c r="D71" i="1" l="1"/>
  <c r="D70" i="1"/>
</calcChain>
</file>

<file path=xl/sharedStrings.xml><?xml version="1.0" encoding="utf-8"?>
<sst xmlns="http://schemas.openxmlformats.org/spreadsheetml/2006/main" count="346" uniqueCount="179">
  <si>
    <t>Наименование циклов, дисциплин, профессиональных модулей, МДК, практик</t>
  </si>
  <si>
    <t>Распределение учебной нагрузки и промежуточной аттестации по курсам и семестрам</t>
  </si>
  <si>
    <t>1 курс</t>
  </si>
  <si>
    <t>2 курс</t>
  </si>
  <si>
    <t>3 курс</t>
  </si>
  <si>
    <t>1 семестр 17 нед</t>
  </si>
  <si>
    <t>Всего</t>
  </si>
  <si>
    <t>Форма промежуточной аттестации</t>
  </si>
  <si>
    <t>учебные занятия</t>
  </si>
  <si>
    <t>урок</t>
  </si>
  <si>
    <t>лекция</t>
  </si>
  <si>
    <t>лабораторно - практические занятия</t>
  </si>
  <si>
    <t>Лаборно-практические занятия</t>
  </si>
  <si>
    <t>О.00</t>
  </si>
  <si>
    <t>Общеобразовательный цикл</t>
  </si>
  <si>
    <t>Базовые учебные дисциплины</t>
  </si>
  <si>
    <t>ОДБ.01</t>
  </si>
  <si>
    <t>Русский язык</t>
  </si>
  <si>
    <t>ОДБ.02</t>
  </si>
  <si>
    <t>Литература</t>
  </si>
  <si>
    <t>ОДБ.03</t>
  </si>
  <si>
    <t>Иностранный язык</t>
  </si>
  <si>
    <t>ОДБ.04</t>
  </si>
  <si>
    <t>История</t>
  </si>
  <si>
    <t>ОДБ.05</t>
  </si>
  <si>
    <t>Физическая культура</t>
  </si>
  <si>
    <t>ОДБ.09</t>
  </si>
  <si>
    <t>ОБЖ</t>
  </si>
  <si>
    <t>Профильные учебные дисциплины</t>
  </si>
  <si>
    <t>Математика</t>
  </si>
  <si>
    <t>Информатика и ИКТ</t>
  </si>
  <si>
    <t>ВСЕГО</t>
  </si>
  <si>
    <t>ОП.00</t>
  </si>
  <si>
    <t>Общепрофессиональный цикл</t>
  </si>
  <si>
    <t>ОП.01</t>
  </si>
  <si>
    <t>ОП.02</t>
  </si>
  <si>
    <t>Охрана труда</t>
  </si>
  <si>
    <t>ОП.03</t>
  </si>
  <si>
    <t>ОП.04</t>
  </si>
  <si>
    <t>Профессиональные модули</t>
  </si>
  <si>
    <t>ПМ.01</t>
  </si>
  <si>
    <t>МДК.01.01</t>
  </si>
  <si>
    <t>МДК.01.02</t>
  </si>
  <si>
    <t>ПП.01</t>
  </si>
  <si>
    <t>ПМ.02</t>
  </si>
  <si>
    <t>МДК.02.01</t>
  </si>
  <si>
    <t>УП.02</t>
  </si>
  <si>
    <t>ПП.02</t>
  </si>
  <si>
    <t>ПМ.03</t>
  </si>
  <si>
    <t>МДК.03.01</t>
  </si>
  <si>
    <t>ГИА</t>
  </si>
  <si>
    <t>Государственная итоговая аттестация</t>
  </si>
  <si>
    <t>Итого</t>
  </si>
  <si>
    <t>Производств. практики</t>
  </si>
  <si>
    <t>Зачетов</t>
  </si>
  <si>
    <t>консультация</t>
  </si>
  <si>
    <t>самостоятельная работа</t>
  </si>
  <si>
    <t>промежуточная аттестация</t>
  </si>
  <si>
    <t>количество часов</t>
  </si>
  <si>
    <t>объем работы обучающихся во взаимодействии с преподавателем (час)</t>
  </si>
  <si>
    <t>Выполнение выпускной квалификационной работы в виде демонстрационного экзамена</t>
  </si>
  <si>
    <t>4 курс</t>
  </si>
  <si>
    <t>ОДБ.11</t>
  </si>
  <si>
    <t>ОДБ.12</t>
  </si>
  <si>
    <t>ОДБ.13</t>
  </si>
  <si>
    <t>ОДП.14</t>
  </si>
  <si>
    <t>ОДП.15</t>
  </si>
  <si>
    <t>ОДП.17</t>
  </si>
  <si>
    <t>ОП.06</t>
  </si>
  <si>
    <t>ОП.07</t>
  </si>
  <si>
    <t>Иностранный язык в профессиональной деятельности</t>
  </si>
  <si>
    <t>ОП.08</t>
  </si>
  <si>
    <t>ОП.09</t>
  </si>
  <si>
    <t>ПП.00</t>
  </si>
  <si>
    <t>ПМ.04</t>
  </si>
  <si>
    <t>МДК.04.01</t>
  </si>
  <si>
    <t>УП.04</t>
  </si>
  <si>
    <t>Формы промежуточной аттестации</t>
  </si>
  <si>
    <t>Учебная нагрузка обучающихся</t>
  </si>
  <si>
    <t>в том числе</t>
  </si>
  <si>
    <t xml:space="preserve">Теоретических занятий </t>
  </si>
  <si>
    <t xml:space="preserve">Лабораторно-практических занятий </t>
  </si>
  <si>
    <t>Вариативные часы</t>
  </si>
  <si>
    <t>Промежуточная аттестация</t>
  </si>
  <si>
    <t xml:space="preserve">Итого часов учебной нагрузки </t>
  </si>
  <si>
    <t>Консультации</t>
  </si>
  <si>
    <t>Индекс</t>
  </si>
  <si>
    <t xml:space="preserve">         Дифф. зачетов</t>
  </si>
  <si>
    <t>Дисциплин и МДК</t>
  </si>
  <si>
    <t>Учебной практики</t>
  </si>
  <si>
    <t>Экзаменов</t>
  </si>
  <si>
    <t>Э</t>
  </si>
  <si>
    <t>З</t>
  </si>
  <si>
    <t>ДЗ</t>
  </si>
  <si>
    <t>Экз</t>
  </si>
  <si>
    <t>ОДБ.14</t>
  </si>
  <si>
    <t>Астрономия</t>
  </si>
  <si>
    <t>Обществознание (включая эконому и право)</t>
  </si>
  <si>
    <t>Химия</t>
  </si>
  <si>
    <t>З/ДЗ</t>
  </si>
  <si>
    <t>Биология</t>
  </si>
  <si>
    <t>Физика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</si>
  <si>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</si>
  <si>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</si>
  <si>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</si>
  <si>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</si>
  <si>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</si>
  <si>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</si>
  <si>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</si>
  <si>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Психология общения</t>
  </si>
  <si>
    <t>ОГСЭ.05</t>
  </si>
  <si>
    <t>ЕН.00</t>
  </si>
  <si>
    <t>Математический и общий естественно-научный цикл</t>
  </si>
  <si>
    <t>ЕН.01</t>
  </si>
  <si>
    <t>ЕН.02</t>
  </si>
  <si>
    <t>Экологические основыы природопользования</t>
  </si>
  <si>
    <t>Самостоятельная работа</t>
  </si>
  <si>
    <t xml:space="preserve">Максимальная нагрузка </t>
  </si>
  <si>
    <t xml:space="preserve">обязательная </t>
  </si>
  <si>
    <t>Инженерная графика</t>
  </si>
  <si>
    <t>Метрология, стандартизация и сертификация</t>
  </si>
  <si>
    <t>Техническая механика</t>
  </si>
  <si>
    <t>ОП.05</t>
  </si>
  <si>
    <t>Материаловедение</t>
  </si>
  <si>
    <t>Информационные технологии в профессиональной  деятельности</t>
  </si>
  <si>
    <t>Правовые основы профессиональной деятельности</t>
  </si>
  <si>
    <t>ОП.10</t>
  </si>
  <si>
    <t>Безопасность жизнедеятельности</t>
  </si>
  <si>
    <t>Электрические машины и аппараты</t>
  </si>
  <si>
    <t>Основы технической эксплуатации и обслуживания электрического и электромеханического оборудования</t>
  </si>
  <si>
    <t>МДК.01.03</t>
  </si>
  <si>
    <t>Электрическое и электромеханическое оборудование</t>
  </si>
  <si>
    <t>МДК.01.04</t>
  </si>
  <si>
    <t>Техническое регулирование и контроль качества электрического и электромеханического оборудования</t>
  </si>
  <si>
    <t>ПП МДК 01.01</t>
  </si>
  <si>
    <t>ПП МДК 01.02</t>
  </si>
  <si>
    <t>ПП МДК 01.04</t>
  </si>
  <si>
    <t>Выполнение сервисного обслуживания бытовых машин и приборов</t>
  </si>
  <si>
    <t>Типовые технологические процессы обслуживания бытовых машин и приборов</t>
  </si>
  <si>
    <t>Организация деятельности производственного подразделения</t>
  </si>
  <si>
    <t>Планирование и организация работы структурного подразделения</t>
  </si>
  <si>
    <t>ПП.03.</t>
  </si>
  <si>
    <t>Выполнение работ по профессии  18590 Слесарь-электрик по ремонту электрооборудования</t>
  </si>
  <si>
    <t>Ремонт и обслуживание электрооборудования</t>
  </si>
  <si>
    <t>Организация простых работ по техническому обслуживанию и ремонту электрического и электромеханического оборудования</t>
  </si>
  <si>
    <t>13.02.11 Техническая эксплуатация и обслуживание электрического и электромеханического оборудования (по отраслям)  2018-2022г.</t>
  </si>
  <si>
    <t>курсовая</t>
  </si>
  <si>
    <t>2 семестр  24 нед</t>
  </si>
  <si>
    <t>3 семестр 16,5нед</t>
  </si>
  <si>
    <t>4 семестр 22,5 неделя</t>
  </si>
  <si>
    <t>5 семестр  16.5 недель</t>
  </si>
  <si>
    <t>6 семестр 23,5 недель</t>
  </si>
  <si>
    <t>7 семестр  16 недель</t>
  </si>
  <si>
    <t>8 семестр 23,5 недель</t>
  </si>
  <si>
    <t>ЕН.03</t>
  </si>
  <si>
    <t xml:space="preserve">Электротехника </t>
  </si>
  <si>
    <t>Электробезопасность</t>
  </si>
  <si>
    <t>Основы электроники и схемотехники</t>
  </si>
  <si>
    <t>Электроснабжение</t>
  </si>
  <si>
    <t>ПП МДК 01.03</t>
  </si>
  <si>
    <t>МДК.01.05</t>
  </si>
  <si>
    <t>ПП МДК 01.05</t>
  </si>
  <si>
    <t>Эк</t>
  </si>
  <si>
    <t>ДЗ/-/ДЗ</t>
  </si>
  <si>
    <t>З/З/З/З/З/ДЗ</t>
  </si>
  <si>
    <t>ДЗ/Э</t>
  </si>
  <si>
    <t>практика</t>
  </si>
  <si>
    <t>КУР</t>
  </si>
  <si>
    <t>КУР + Эк</t>
  </si>
  <si>
    <t xml:space="preserve">преддипломная практика        4 недели  </t>
  </si>
  <si>
    <t>ДЗ (7нед)</t>
  </si>
  <si>
    <t>З (1нед)</t>
  </si>
  <si>
    <t>ДЗ (2 нед)</t>
  </si>
  <si>
    <t>ДЗ (2нед)</t>
  </si>
  <si>
    <t>З (4нед)</t>
  </si>
  <si>
    <t>ДЗ (4нед)</t>
  </si>
  <si>
    <t>6(нед)</t>
  </si>
  <si>
    <t>6 (нед)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</si>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</sst>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u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7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b/>
      <sz val="7"/>
      <name val="Calibri"/>
      <family val="2"/>
      <charset val="204"/>
    </font>
    <font>
      <b/>
      <sz val="6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00"/>
        <bgColor rgb="FFFFFFCC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rgb="FF9933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2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12" borderId="0" xfId="0" applyFill="1"/>
    <xf numFmtId="0" fontId="10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4" fillId="11" borderId="1" xfId="0" applyFont="1" applyFill="1" applyBorder="1"/>
    <xf numFmtId="0" fontId="14" fillId="11" borderId="0" xfId="0" applyFont="1" applyFill="1"/>
    <xf numFmtId="0" fontId="6" fillId="1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11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2" borderId="1" xfId="0" applyFont="1" applyFill="1" applyBorder="1"/>
    <xf numFmtId="0" fontId="10" fillId="2" borderId="1" xfId="0" applyFont="1" applyFill="1" applyBorder="1"/>
    <xf numFmtId="0" fontId="2" fillId="1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5" fillId="12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left" vertical="center" wrapText="1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7" fillId="9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 wrapText="1"/>
    </xf>
    <xf numFmtId="0" fontId="15" fillId="12" borderId="1" xfId="0" applyFont="1" applyFill="1" applyBorder="1"/>
    <xf numFmtId="0" fontId="5" fillId="1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14" fontId="15" fillId="12" borderId="7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8" fillId="0" borderId="1" xfId="0" applyFont="1" applyBorder="1"/>
    <xf numFmtId="0" fontId="8" fillId="18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wrapText="1"/>
    </xf>
    <xf numFmtId="0" fontId="15" fillId="17" borderId="1" xfId="0" applyFont="1" applyFill="1" applyBorder="1" applyAlignment="1">
      <alignment wrapText="1"/>
    </xf>
    <xf numFmtId="0" fontId="17" fillId="18" borderId="4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0" fillId="17" borderId="0" xfId="0" applyFill="1"/>
    <xf numFmtId="0" fontId="4" fillId="1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18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5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6" xfId="0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10" fillId="18" borderId="1" xfId="0" applyFont="1" applyFill="1" applyBorder="1"/>
    <xf numFmtId="0" fontId="2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17" borderId="1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0" fontId="18" fillId="0" borderId="0" xfId="0" applyFont="1"/>
    <xf numFmtId="0" fontId="17" fillId="0" borderId="14" xfId="0" applyFont="1" applyBorder="1" applyAlignment="1">
      <alignment vertical="top" wrapText="1"/>
    </xf>
    <xf numFmtId="0" fontId="15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7" fillId="0" borderId="16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vertical="top" wrapText="1"/>
    </xf>
    <xf numFmtId="0" fontId="15" fillId="11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top" wrapText="1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7" fillId="0" borderId="15" xfId="0" applyFont="1" applyBorder="1" applyAlignment="1">
      <alignment vertical="top" wrapText="1"/>
    </xf>
    <xf numFmtId="0" fontId="15" fillId="0" borderId="1" xfId="0" applyFont="1" applyFill="1" applyBorder="1"/>
    <xf numFmtId="0" fontId="20" fillId="20" borderId="14" xfId="0" applyFont="1" applyFill="1" applyBorder="1" applyAlignment="1">
      <alignment vertical="top" wrapText="1"/>
    </xf>
    <xf numFmtId="0" fontId="20" fillId="20" borderId="15" xfId="0" applyFont="1" applyFill="1" applyBorder="1" applyAlignment="1">
      <alignment vertical="top" wrapText="1"/>
    </xf>
    <xf numFmtId="0" fontId="20" fillId="20" borderId="1" xfId="0" applyFont="1" applyFill="1" applyBorder="1" applyAlignment="1">
      <alignment horizontal="center" vertical="center"/>
    </xf>
    <xf numFmtId="0" fontId="21" fillId="20" borderId="0" xfId="0" applyFont="1" applyFill="1"/>
    <xf numFmtId="0" fontId="20" fillId="20" borderId="17" xfId="0" applyFont="1" applyFill="1" applyBorder="1" applyAlignment="1">
      <alignment vertical="top" wrapText="1"/>
    </xf>
    <xf numFmtId="0" fontId="20" fillId="20" borderId="18" xfId="0" applyFont="1" applyFill="1" applyBorder="1" applyAlignment="1">
      <alignment vertical="top" wrapText="1"/>
    </xf>
    <xf numFmtId="0" fontId="20" fillId="20" borderId="19" xfId="0" applyFont="1" applyFill="1" applyBorder="1" applyAlignment="1">
      <alignment vertical="top" wrapText="1"/>
    </xf>
    <xf numFmtId="0" fontId="22" fillId="20" borderId="0" xfId="0" applyFont="1" applyFill="1"/>
    <xf numFmtId="0" fontId="20" fillId="0" borderId="20" xfId="0" applyFont="1" applyBorder="1" applyAlignment="1">
      <alignment vertical="top" wrapText="1"/>
    </xf>
    <xf numFmtId="0" fontId="15" fillId="0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17" fillId="13" borderId="4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15" fillId="16" borderId="4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12" borderId="0" xfId="0" applyFill="1" applyBorder="1"/>
    <xf numFmtId="0" fontId="12" fillId="3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0" fillId="17" borderId="0" xfId="0" applyFill="1" applyBorder="1"/>
    <xf numFmtId="0" fontId="9" fillId="12" borderId="0" xfId="0" applyFont="1" applyFill="1" applyBorder="1" applyAlignment="1">
      <alignment horizontal="center" vertical="center"/>
    </xf>
    <xf numFmtId="0" fontId="20" fillId="20" borderId="0" xfId="0" applyFont="1" applyFill="1" applyBorder="1" applyAlignment="1">
      <alignment horizontal="center" vertical="center"/>
    </xf>
    <xf numFmtId="0" fontId="22" fillId="20" borderId="0" xfId="0" applyFont="1" applyFill="1" applyBorder="1"/>
    <xf numFmtId="0" fontId="20" fillId="12" borderId="0" xfId="0" applyFont="1" applyFill="1" applyBorder="1" applyAlignment="1">
      <alignment horizontal="center" vertical="center"/>
    </xf>
    <xf numFmtId="0" fontId="21" fillId="20" borderId="0" xfId="0" applyFont="1" applyFill="1" applyBorder="1"/>
    <xf numFmtId="0" fontId="2" fillId="0" borderId="1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17" fillId="0" borderId="21" xfId="0" applyFont="1" applyBorder="1" applyAlignment="1">
      <alignment vertical="top" wrapText="1"/>
    </xf>
    <xf numFmtId="0" fontId="4" fillId="22" borderId="4" xfId="0" applyFont="1" applyFill="1" applyBorder="1" applyAlignment="1">
      <alignment horizontal="center" vertical="center"/>
    </xf>
    <xf numFmtId="0" fontId="4" fillId="23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24" borderId="4" xfId="0" applyFont="1" applyFill="1" applyBorder="1" applyAlignment="1">
      <alignment horizontal="center" vertical="center"/>
    </xf>
    <xf numFmtId="0" fontId="4" fillId="25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/>
    </xf>
    <xf numFmtId="0" fontId="23" fillId="26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76"/>
  <sheetViews>
    <sheetView tabSelected="1" topLeftCell="A39" zoomScale="80" zoomScaleNormal="80" workbookViewId="0">
      <selection activeCell="E39" sqref="E39"/>
    </sheetView>
  </sheetViews>
  <sheetFormatPr defaultRowHeight="15" x14ac:dyDescent="0.25"/>
  <cols>
    <col min="1" max="1" width="7" customWidth="1"/>
    <col min="2" max="2" width="17.85546875" customWidth="1"/>
    <col min="3" max="3" width="7.5703125" customWidth="1"/>
    <col min="4" max="5" width="7.140625" customWidth="1"/>
    <col min="6" max="6" width="6.5703125" customWidth="1"/>
    <col min="7" max="7" width="6.28515625" customWidth="1"/>
    <col min="8" max="9" width="5.140625" customWidth="1"/>
    <col min="10" max="10" width="4" customWidth="1"/>
    <col min="11" max="11" width="4.28515625" customWidth="1"/>
    <col min="12" max="12" width="4.7109375" customWidth="1"/>
    <col min="13" max="13" width="5.140625" style="120" customWidth="1"/>
    <col min="14" max="14" width="3.5703125" customWidth="1"/>
    <col min="15" max="15" width="3.85546875" hidden="1" customWidth="1"/>
    <col min="16" max="16" width="3.5703125" bestFit="1" customWidth="1"/>
    <col min="17" max="17" width="3.7109375" bestFit="1" customWidth="1"/>
    <col min="18" max="18" width="3" customWidth="1"/>
    <col min="19" max="19" width="3.140625" customWidth="1"/>
    <col min="20" max="20" width="3.85546875" customWidth="1"/>
    <col min="21" max="21" width="4" customWidth="1"/>
    <col min="22" max="22" width="5.28515625" style="120" customWidth="1"/>
    <col min="23" max="23" width="3.7109375" bestFit="1" customWidth="1"/>
    <col min="24" max="24" width="0.140625" customWidth="1"/>
    <col min="25" max="25" width="3.5703125" bestFit="1" customWidth="1"/>
    <col min="26" max="26" width="3.7109375" bestFit="1" customWidth="1"/>
    <col min="27" max="27" width="3.7109375" customWidth="1"/>
    <col min="28" max="28" width="3.5703125" bestFit="1" customWidth="1"/>
    <col min="29" max="29" width="3.7109375" customWidth="1"/>
    <col min="30" max="30" width="4.5703125" customWidth="1"/>
    <col min="31" max="31" width="5.140625" style="120" customWidth="1"/>
    <col min="32" max="32" width="3.5703125" bestFit="1" customWidth="1"/>
    <col min="33" max="33" width="3.140625" hidden="1" customWidth="1"/>
    <col min="34" max="34" width="3.140625" bestFit="1" customWidth="1"/>
    <col min="35" max="35" width="3.5703125" bestFit="1" customWidth="1"/>
    <col min="36" max="36" width="3.5703125" customWidth="1"/>
    <col min="37" max="37" width="2.85546875" customWidth="1"/>
    <col min="38" max="38" width="3.140625" customWidth="1"/>
    <col min="39" max="39" width="4.28515625" customWidth="1"/>
    <col min="40" max="40" width="3.7109375" customWidth="1"/>
    <col min="41" max="41" width="4.140625" style="120" customWidth="1"/>
    <col min="42" max="42" width="3.7109375" customWidth="1"/>
    <col min="43" max="43" width="5" hidden="1" customWidth="1"/>
    <col min="44" max="44" width="3.5703125" customWidth="1"/>
    <col min="45" max="48" width="3.85546875" customWidth="1"/>
    <col min="49" max="49" width="3.5703125" bestFit="1" customWidth="1"/>
    <col min="50" max="50" width="4.28515625" customWidth="1"/>
    <col min="51" max="51" width="5.140625" customWidth="1"/>
    <col min="52" max="52" width="4.140625" customWidth="1"/>
    <col min="53" max="53" width="3.5703125" customWidth="1"/>
    <col min="54" max="54" width="3.28515625" hidden="1" customWidth="1"/>
    <col min="55" max="55" width="3.140625"/>
    <col min="56" max="57" width="3.7109375" customWidth="1"/>
    <col min="58" max="58" width="3.28515625" customWidth="1"/>
    <col min="59" max="59" width="3.140625" bestFit="1" customWidth="1"/>
    <col min="60" max="61" width="4.5703125" customWidth="1"/>
    <col min="62" max="63" width="4.42578125" customWidth="1"/>
    <col min="64" max="64" width="0.28515625" customWidth="1"/>
    <col min="65" max="66" width="3.5703125" bestFit="1" customWidth="1"/>
    <col min="67" max="68" width="3.5703125" customWidth="1"/>
    <col min="69" max="69" width="3.28515625" customWidth="1"/>
    <col min="70" max="70" width="3.42578125" bestFit="1" customWidth="1"/>
    <col min="71" max="71" width="4.5703125" customWidth="1"/>
    <col min="72" max="72" width="4.28515625" customWidth="1"/>
    <col min="73" max="74" width="4.5703125" customWidth="1"/>
    <col min="75" max="75" width="4" hidden="1" customWidth="1"/>
    <col min="76" max="76" width="4.140625" hidden="1" customWidth="1"/>
    <col min="77" max="78" width="4.140625" customWidth="1"/>
    <col min="79" max="79" width="2.85546875" customWidth="1"/>
    <col min="80" max="80" width="3" customWidth="1"/>
    <col min="81" max="81" width="5.140625" customWidth="1"/>
    <col min="82" max="82" width="4.42578125" customWidth="1"/>
    <col min="83" max="83" width="4.5703125" customWidth="1"/>
    <col min="84" max="84" width="3.5703125" customWidth="1"/>
    <col min="85" max="85" width="0.140625" customWidth="1"/>
    <col min="86" max="86" width="3.140625" hidden="1" customWidth="1"/>
    <col min="87" max="87" width="4.42578125" customWidth="1"/>
    <col min="88" max="88" width="3.85546875" customWidth="1"/>
    <col min="89" max="89" width="3.7109375" customWidth="1"/>
    <col min="90" max="91" width="3.5703125" customWidth="1"/>
    <col min="92" max="92" width="4.140625" customWidth="1"/>
    <col min="93" max="103" width="8.7109375" style="199"/>
    <col min="104" max="1051" width="8.7109375"/>
  </cols>
  <sheetData>
    <row r="1" spans="1:103" x14ac:dyDescent="0.25">
      <c r="F1" s="238" t="s">
        <v>145</v>
      </c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</row>
    <row r="2" spans="1:103" ht="23.25" customHeight="1" x14ac:dyDescent="0.25">
      <c r="A2" s="258" t="s">
        <v>86</v>
      </c>
      <c r="B2" s="259" t="s">
        <v>0</v>
      </c>
      <c r="C2" s="245" t="s">
        <v>77</v>
      </c>
      <c r="D2" s="245" t="s">
        <v>117</v>
      </c>
      <c r="E2" s="276" t="s">
        <v>116</v>
      </c>
      <c r="F2" s="263" t="s">
        <v>78</v>
      </c>
      <c r="G2" s="271"/>
      <c r="H2" s="271"/>
      <c r="I2" s="271"/>
      <c r="J2" s="271"/>
      <c r="K2" s="271"/>
      <c r="L2" s="227"/>
      <c r="M2" s="267" t="s">
        <v>1</v>
      </c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70"/>
    </row>
    <row r="3" spans="1:103" ht="12.75" customHeight="1" x14ac:dyDescent="0.25">
      <c r="A3" s="258"/>
      <c r="B3" s="259"/>
      <c r="C3" s="279"/>
      <c r="D3" s="246"/>
      <c r="E3" s="277"/>
      <c r="F3" s="245" t="s">
        <v>84</v>
      </c>
      <c r="G3" s="264" t="s">
        <v>118</v>
      </c>
      <c r="H3" s="264"/>
      <c r="I3" s="264"/>
      <c r="J3" s="264"/>
      <c r="K3" s="271"/>
      <c r="L3" s="227"/>
      <c r="M3" s="251" t="s">
        <v>2</v>
      </c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251"/>
      <c r="AE3" s="251" t="s">
        <v>3</v>
      </c>
      <c r="AF3" s="251"/>
      <c r="AG3" s="251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  <c r="AT3" s="251"/>
      <c r="AU3" s="251"/>
      <c r="AV3" s="251"/>
      <c r="AW3" s="251"/>
      <c r="AX3" s="251"/>
      <c r="AY3" s="251"/>
      <c r="AZ3" s="251" t="s">
        <v>4</v>
      </c>
      <c r="BA3" s="251"/>
      <c r="BB3" s="251"/>
      <c r="BC3" s="251"/>
      <c r="BD3" s="251"/>
      <c r="BE3" s="251"/>
      <c r="BF3" s="251"/>
      <c r="BG3" s="251"/>
      <c r="BH3" s="251"/>
      <c r="BI3" s="251"/>
      <c r="BJ3" s="251"/>
      <c r="BK3" s="251"/>
      <c r="BL3" s="251"/>
      <c r="BM3" s="251"/>
      <c r="BN3" s="251"/>
      <c r="BO3" s="251"/>
      <c r="BP3" s="251"/>
      <c r="BQ3" s="251"/>
      <c r="BR3" s="251"/>
      <c r="BS3" s="251"/>
      <c r="BT3" s="251"/>
      <c r="BU3" s="251" t="s">
        <v>61</v>
      </c>
      <c r="BV3" s="251"/>
      <c r="BW3" s="251"/>
      <c r="BX3" s="251"/>
      <c r="BY3" s="251"/>
      <c r="BZ3" s="251"/>
      <c r="CA3" s="251"/>
      <c r="CB3" s="251"/>
      <c r="CC3" s="251"/>
      <c r="CD3" s="251"/>
      <c r="CE3" s="251"/>
      <c r="CF3" s="251"/>
      <c r="CG3" s="251"/>
      <c r="CH3" s="251"/>
      <c r="CI3" s="251"/>
      <c r="CJ3" s="251"/>
      <c r="CK3" s="251"/>
      <c r="CL3" s="251"/>
      <c r="CM3" s="251"/>
      <c r="CN3" s="251"/>
    </row>
    <row r="4" spans="1:103" ht="21.75" customHeight="1" x14ac:dyDescent="0.25">
      <c r="A4" s="258"/>
      <c r="B4" s="259"/>
      <c r="C4" s="279"/>
      <c r="D4" s="246"/>
      <c r="E4" s="277"/>
      <c r="F4" s="246"/>
      <c r="G4" s="263" t="s">
        <v>79</v>
      </c>
      <c r="H4" s="264"/>
      <c r="I4" s="264"/>
      <c r="J4" s="264"/>
      <c r="K4" s="227"/>
      <c r="L4" s="245" t="s">
        <v>82</v>
      </c>
      <c r="M4" s="239" t="s">
        <v>5</v>
      </c>
      <c r="N4" s="240"/>
      <c r="O4" s="240"/>
      <c r="P4" s="240"/>
      <c r="Q4" s="240"/>
      <c r="R4" s="240"/>
      <c r="S4" s="241"/>
      <c r="T4" s="242" t="s">
        <v>57</v>
      </c>
      <c r="U4" s="243"/>
      <c r="V4" s="239" t="s">
        <v>147</v>
      </c>
      <c r="W4" s="240"/>
      <c r="X4" s="240"/>
      <c r="Y4" s="240"/>
      <c r="Z4" s="240"/>
      <c r="AA4" s="240"/>
      <c r="AB4" s="241"/>
      <c r="AC4" s="242" t="s">
        <v>57</v>
      </c>
      <c r="AD4" s="243"/>
      <c r="AE4" s="239" t="s">
        <v>148</v>
      </c>
      <c r="AF4" s="240"/>
      <c r="AG4" s="240"/>
      <c r="AH4" s="240"/>
      <c r="AI4" s="240"/>
      <c r="AJ4" s="240"/>
      <c r="AK4" s="240"/>
      <c r="AL4" s="241"/>
      <c r="AM4" s="242" t="s">
        <v>57</v>
      </c>
      <c r="AN4" s="243"/>
      <c r="AO4" s="239" t="s">
        <v>149</v>
      </c>
      <c r="AP4" s="240"/>
      <c r="AQ4" s="240"/>
      <c r="AR4" s="240"/>
      <c r="AS4" s="240"/>
      <c r="AT4" s="240"/>
      <c r="AU4" s="240"/>
      <c r="AV4" s="240"/>
      <c r="AW4" s="241"/>
      <c r="AX4" s="242" t="s">
        <v>57</v>
      </c>
      <c r="AY4" s="243"/>
      <c r="AZ4" s="239" t="s">
        <v>150</v>
      </c>
      <c r="BA4" s="240"/>
      <c r="BB4" s="240"/>
      <c r="BC4" s="240"/>
      <c r="BD4" s="240"/>
      <c r="BE4" s="240"/>
      <c r="BF4" s="240"/>
      <c r="BG4" s="241"/>
      <c r="BH4" s="242" t="s">
        <v>57</v>
      </c>
      <c r="BI4" s="243"/>
      <c r="BJ4" s="239" t="s">
        <v>151</v>
      </c>
      <c r="BK4" s="240"/>
      <c r="BL4" s="240"/>
      <c r="BM4" s="240"/>
      <c r="BN4" s="240"/>
      <c r="BO4" s="240"/>
      <c r="BP4" s="240"/>
      <c r="BQ4" s="240"/>
      <c r="BR4" s="241"/>
      <c r="BS4" s="242" t="s">
        <v>57</v>
      </c>
      <c r="BT4" s="243"/>
      <c r="BU4" s="252" t="s">
        <v>152</v>
      </c>
      <c r="BV4" s="253"/>
      <c r="BW4" s="253"/>
      <c r="BX4" s="253"/>
      <c r="BY4" s="253"/>
      <c r="BZ4" s="253"/>
      <c r="CA4" s="253"/>
      <c r="CB4" s="254"/>
      <c r="CC4" s="242" t="s">
        <v>57</v>
      </c>
      <c r="CD4" s="243"/>
      <c r="CE4" s="252" t="s">
        <v>153</v>
      </c>
      <c r="CF4" s="253"/>
      <c r="CG4" s="253"/>
      <c r="CH4" s="253"/>
      <c r="CI4" s="253"/>
      <c r="CJ4" s="253"/>
      <c r="CK4" s="253"/>
      <c r="CL4" s="254"/>
      <c r="CM4" s="242" t="s">
        <v>57</v>
      </c>
      <c r="CN4" s="243"/>
    </row>
    <row r="5" spans="1:103" ht="45" customHeight="1" x14ac:dyDescent="0.25">
      <c r="A5" s="258"/>
      <c r="B5" s="259"/>
      <c r="C5" s="279"/>
      <c r="D5" s="246"/>
      <c r="E5" s="277"/>
      <c r="F5" s="246"/>
      <c r="G5" s="245" t="s">
        <v>80</v>
      </c>
      <c r="H5" s="245" t="s">
        <v>81</v>
      </c>
      <c r="I5" s="245" t="s">
        <v>166</v>
      </c>
      <c r="J5" s="245" t="s">
        <v>146</v>
      </c>
      <c r="K5" s="245" t="s">
        <v>85</v>
      </c>
      <c r="L5" s="265"/>
      <c r="M5" s="275" t="s">
        <v>6</v>
      </c>
      <c r="N5" s="242" t="s">
        <v>59</v>
      </c>
      <c r="O5" s="250"/>
      <c r="P5" s="250"/>
      <c r="Q5" s="250"/>
      <c r="R5" s="250"/>
      <c r="S5" s="249"/>
      <c r="T5" s="231" t="s">
        <v>58</v>
      </c>
      <c r="U5" s="237" t="s">
        <v>7</v>
      </c>
      <c r="V5" s="275" t="s">
        <v>6</v>
      </c>
      <c r="W5" s="225" t="s">
        <v>59</v>
      </c>
      <c r="X5" s="226"/>
      <c r="Y5" s="226"/>
      <c r="Z5" s="226"/>
      <c r="AA5" s="226"/>
      <c r="AB5" s="227"/>
      <c r="AC5" s="231" t="s">
        <v>58</v>
      </c>
      <c r="AD5" s="237" t="s">
        <v>7</v>
      </c>
      <c r="AE5" s="275" t="s">
        <v>6</v>
      </c>
      <c r="AF5" s="242" t="s">
        <v>59</v>
      </c>
      <c r="AG5" s="248"/>
      <c r="AH5" s="248"/>
      <c r="AI5" s="248"/>
      <c r="AJ5" s="248"/>
      <c r="AK5" s="248"/>
      <c r="AL5" s="249"/>
      <c r="AM5" s="231" t="s">
        <v>58</v>
      </c>
      <c r="AN5" s="237" t="s">
        <v>7</v>
      </c>
      <c r="AO5" s="275" t="s">
        <v>6</v>
      </c>
      <c r="AP5" s="225" t="s">
        <v>59</v>
      </c>
      <c r="AQ5" s="226"/>
      <c r="AR5" s="226"/>
      <c r="AS5" s="226"/>
      <c r="AT5" s="226"/>
      <c r="AU5" s="226"/>
      <c r="AV5" s="226"/>
      <c r="AW5" s="227"/>
      <c r="AX5" s="231" t="s">
        <v>58</v>
      </c>
      <c r="AY5" s="237" t="s">
        <v>7</v>
      </c>
      <c r="AZ5" s="244" t="s">
        <v>6</v>
      </c>
      <c r="BA5" s="225" t="s">
        <v>59</v>
      </c>
      <c r="BB5" s="226"/>
      <c r="BC5" s="226"/>
      <c r="BD5" s="226"/>
      <c r="BE5" s="226"/>
      <c r="BF5" s="226"/>
      <c r="BG5" s="227"/>
      <c r="BH5" s="231" t="s">
        <v>58</v>
      </c>
      <c r="BI5" s="237" t="s">
        <v>7</v>
      </c>
      <c r="BJ5" s="244" t="s">
        <v>6</v>
      </c>
      <c r="BK5" s="225" t="s">
        <v>59</v>
      </c>
      <c r="BL5" s="226"/>
      <c r="BM5" s="226"/>
      <c r="BN5" s="226"/>
      <c r="BO5" s="226"/>
      <c r="BP5" s="226"/>
      <c r="BQ5" s="226"/>
      <c r="BR5" s="227"/>
      <c r="BS5" s="231" t="s">
        <v>58</v>
      </c>
      <c r="BT5" s="237" t="s">
        <v>7</v>
      </c>
      <c r="BU5" s="244" t="s">
        <v>6</v>
      </c>
      <c r="BV5" s="225" t="s">
        <v>59</v>
      </c>
      <c r="BW5" s="226"/>
      <c r="BX5" s="226"/>
      <c r="BY5" s="226"/>
      <c r="BZ5" s="226"/>
      <c r="CA5" s="226"/>
      <c r="CB5" s="227"/>
      <c r="CC5" s="231" t="s">
        <v>58</v>
      </c>
      <c r="CD5" s="237" t="s">
        <v>7</v>
      </c>
      <c r="CE5" s="244" t="s">
        <v>6</v>
      </c>
      <c r="CF5" s="225" t="s">
        <v>59</v>
      </c>
      <c r="CG5" s="226"/>
      <c r="CH5" s="226"/>
      <c r="CI5" s="226"/>
      <c r="CJ5" s="226"/>
      <c r="CK5" s="226"/>
      <c r="CL5" s="227"/>
      <c r="CM5" s="231" t="s">
        <v>58</v>
      </c>
      <c r="CN5" s="237" t="s">
        <v>7</v>
      </c>
    </row>
    <row r="6" spans="1:103" ht="9.75" customHeight="1" x14ac:dyDescent="0.25">
      <c r="A6" s="258"/>
      <c r="B6" s="259"/>
      <c r="C6" s="279"/>
      <c r="D6" s="246"/>
      <c r="E6" s="277"/>
      <c r="F6" s="246"/>
      <c r="G6" s="246"/>
      <c r="H6" s="246"/>
      <c r="I6" s="246"/>
      <c r="J6" s="246"/>
      <c r="K6" s="246"/>
      <c r="L6" s="265"/>
      <c r="M6" s="275"/>
      <c r="N6" s="228" t="s">
        <v>8</v>
      </c>
      <c r="O6" s="229"/>
      <c r="P6" s="229"/>
      <c r="Q6" s="229"/>
      <c r="R6" s="229"/>
      <c r="S6" s="230"/>
      <c r="T6" s="232"/>
      <c r="U6" s="237"/>
      <c r="V6" s="275"/>
      <c r="W6" s="234" t="s">
        <v>8</v>
      </c>
      <c r="X6" s="235"/>
      <c r="Y6" s="235"/>
      <c r="Z6" s="235"/>
      <c r="AA6" s="235"/>
      <c r="AB6" s="236"/>
      <c r="AC6" s="232"/>
      <c r="AD6" s="237"/>
      <c r="AE6" s="275"/>
      <c r="AF6" s="228" t="s">
        <v>8</v>
      </c>
      <c r="AG6" s="229"/>
      <c r="AH6" s="229"/>
      <c r="AI6" s="229"/>
      <c r="AJ6" s="229"/>
      <c r="AK6" s="229"/>
      <c r="AL6" s="230"/>
      <c r="AM6" s="232"/>
      <c r="AN6" s="237"/>
      <c r="AO6" s="275"/>
      <c r="AP6" s="234" t="s">
        <v>8</v>
      </c>
      <c r="AQ6" s="235"/>
      <c r="AR6" s="235"/>
      <c r="AS6" s="235"/>
      <c r="AT6" s="235"/>
      <c r="AU6" s="235"/>
      <c r="AV6" s="235"/>
      <c r="AW6" s="236"/>
      <c r="AX6" s="232"/>
      <c r="AY6" s="237"/>
      <c r="AZ6" s="244"/>
      <c r="BA6" s="242" t="s">
        <v>8</v>
      </c>
      <c r="BB6" s="250"/>
      <c r="BC6" s="250"/>
      <c r="BD6" s="250"/>
      <c r="BE6" s="250"/>
      <c r="BF6" s="250"/>
      <c r="BG6" s="249"/>
      <c r="BH6" s="232"/>
      <c r="BI6" s="237"/>
      <c r="BJ6" s="244"/>
      <c r="BK6" s="228" t="s">
        <v>8</v>
      </c>
      <c r="BL6" s="229"/>
      <c r="BM6" s="229"/>
      <c r="BN6" s="229"/>
      <c r="BO6" s="229"/>
      <c r="BP6" s="229"/>
      <c r="BQ6" s="229"/>
      <c r="BR6" s="230"/>
      <c r="BS6" s="232"/>
      <c r="BT6" s="237"/>
      <c r="BU6" s="244"/>
      <c r="BV6" s="228" t="s">
        <v>8</v>
      </c>
      <c r="BW6" s="229"/>
      <c r="BX6" s="229"/>
      <c r="BY6" s="229"/>
      <c r="BZ6" s="229"/>
      <c r="CA6" s="229"/>
      <c r="CB6" s="230"/>
      <c r="CC6" s="232"/>
      <c r="CD6" s="237"/>
      <c r="CE6" s="244"/>
      <c r="CF6" s="228" t="s">
        <v>8</v>
      </c>
      <c r="CG6" s="229"/>
      <c r="CH6" s="229"/>
      <c r="CI6" s="229"/>
      <c r="CJ6" s="229"/>
      <c r="CK6" s="229"/>
      <c r="CL6" s="230"/>
      <c r="CM6" s="232"/>
      <c r="CN6" s="237"/>
    </row>
    <row r="7" spans="1:103" ht="99" customHeight="1" x14ac:dyDescent="0.25">
      <c r="A7" s="258"/>
      <c r="B7" s="259"/>
      <c r="C7" s="280"/>
      <c r="D7" s="247"/>
      <c r="E7" s="278"/>
      <c r="F7" s="247"/>
      <c r="G7" s="247"/>
      <c r="H7" s="247"/>
      <c r="I7" s="247"/>
      <c r="J7" s="247"/>
      <c r="K7" s="247"/>
      <c r="L7" s="266"/>
      <c r="M7" s="275"/>
      <c r="N7" s="1" t="s">
        <v>9</v>
      </c>
      <c r="O7" s="1"/>
      <c r="P7" s="1" t="s">
        <v>10</v>
      </c>
      <c r="Q7" s="2" t="s">
        <v>11</v>
      </c>
      <c r="R7" s="2" t="s">
        <v>55</v>
      </c>
      <c r="S7" s="209" t="s">
        <v>56</v>
      </c>
      <c r="T7" s="233"/>
      <c r="U7" s="237"/>
      <c r="V7" s="275"/>
      <c r="W7" s="1" t="s">
        <v>9</v>
      </c>
      <c r="X7" s="1"/>
      <c r="Y7" s="1" t="s">
        <v>10</v>
      </c>
      <c r="Z7" s="3" t="s">
        <v>12</v>
      </c>
      <c r="AA7" s="2" t="s">
        <v>55</v>
      </c>
      <c r="AB7" s="209" t="s">
        <v>56</v>
      </c>
      <c r="AC7" s="233"/>
      <c r="AD7" s="237"/>
      <c r="AE7" s="275"/>
      <c r="AF7" s="1" t="s">
        <v>9</v>
      </c>
      <c r="AG7" s="1"/>
      <c r="AH7" s="1" t="s">
        <v>10</v>
      </c>
      <c r="AI7" s="2" t="s">
        <v>11</v>
      </c>
      <c r="AJ7" s="2" t="s">
        <v>166</v>
      </c>
      <c r="AK7" s="2" t="s">
        <v>55</v>
      </c>
      <c r="AL7" s="209" t="s">
        <v>56</v>
      </c>
      <c r="AM7" s="233"/>
      <c r="AN7" s="237"/>
      <c r="AO7" s="275"/>
      <c r="AP7" s="1" t="s">
        <v>9</v>
      </c>
      <c r="AQ7" s="1"/>
      <c r="AR7" s="1" t="s">
        <v>10</v>
      </c>
      <c r="AS7" s="3" t="s">
        <v>12</v>
      </c>
      <c r="AT7" s="221" t="s">
        <v>166</v>
      </c>
      <c r="AU7" s="222" t="s">
        <v>146</v>
      </c>
      <c r="AV7" s="2" t="s">
        <v>55</v>
      </c>
      <c r="AW7" s="209" t="s">
        <v>56</v>
      </c>
      <c r="AX7" s="233"/>
      <c r="AY7" s="237"/>
      <c r="AZ7" s="244"/>
      <c r="BA7" s="1" t="s">
        <v>9</v>
      </c>
      <c r="BB7" s="1"/>
      <c r="BC7" s="1" t="s">
        <v>10</v>
      </c>
      <c r="BD7" s="2" t="s">
        <v>11</v>
      </c>
      <c r="BE7" s="2" t="s">
        <v>166</v>
      </c>
      <c r="BF7" s="2" t="s">
        <v>55</v>
      </c>
      <c r="BG7" s="209" t="s">
        <v>56</v>
      </c>
      <c r="BH7" s="233"/>
      <c r="BI7" s="237"/>
      <c r="BJ7" s="244"/>
      <c r="BK7" s="1" t="s">
        <v>9</v>
      </c>
      <c r="BL7" s="1"/>
      <c r="BM7" s="1" t="s">
        <v>10</v>
      </c>
      <c r="BN7" s="2" t="s">
        <v>11</v>
      </c>
      <c r="BO7" s="2" t="s">
        <v>166</v>
      </c>
      <c r="BP7" s="2" t="s">
        <v>146</v>
      </c>
      <c r="BQ7" s="2" t="s">
        <v>55</v>
      </c>
      <c r="BR7" s="209" t="s">
        <v>56</v>
      </c>
      <c r="BS7" s="233"/>
      <c r="BT7" s="237"/>
      <c r="BU7" s="244"/>
      <c r="BV7" s="1" t="s">
        <v>9</v>
      </c>
      <c r="BW7" s="1"/>
      <c r="BX7" s="1"/>
      <c r="BY7" s="2" t="s">
        <v>11</v>
      </c>
      <c r="BZ7" s="2" t="s">
        <v>166</v>
      </c>
      <c r="CA7" s="2" t="s">
        <v>55</v>
      </c>
      <c r="CB7" s="209" t="s">
        <v>56</v>
      </c>
      <c r="CC7" s="233"/>
      <c r="CD7" s="237"/>
      <c r="CE7" s="244"/>
      <c r="CF7" s="1" t="s">
        <v>9</v>
      </c>
      <c r="CG7" s="1"/>
      <c r="CH7" s="1"/>
      <c r="CI7" s="2" t="s">
        <v>11</v>
      </c>
      <c r="CJ7" s="2" t="s">
        <v>166</v>
      </c>
      <c r="CK7" s="2" t="s">
        <v>55</v>
      </c>
      <c r="CL7" s="209" t="s">
        <v>56</v>
      </c>
      <c r="CM7" s="233"/>
      <c r="CN7" s="237"/>
    </row>
    <row r="8" spans="1:103" s="29" customFormat="1" ht="21.75" customHeight="1" x14ac:dyDescent="0.25">
      <c r="A8" s="56" t="s">
        <v>13</v>
      </c>
      <c r="B8" s="57" t="s">
        <v>14</v>
      </c>
      <c r="C8" s="58"/>
      <c r="D8" s="121">
        <f>M8+V8+AE8+AO8+AZ8+BJ8+BU8+CE8</f>
        <v>1465</v>
      </c>
      <c r="E8" s="121">
        <f>E9+E20</f>
        <v>0</v>
      </c>
      <c r="F8" s="121">
        <f>F9+F20</f>
        <v>1465</v>
      </c>
      <c r="G8" s="27">
        <f t="shared" ref="G8:CA8" si="0">G9+G20</f>
        <v>942</v>
      </c>
      <c r="H8" s="27">
        <f t="shared" si="0"/>
        <v>496</v>
      </c>
      <c r="I8" s="27"/>
      <c r="J8" s="27"/>
      <c r="K8" s="27">
        <f t="shared" si="0"/>
        <v>27</v>
      </c>
      <c r="L8" s="27">
        <f t="shared" si="0"/>
        <v>61</v>
      </c>
      <c r="M8" s="137">
        <f t="shared" si="0"/>
        <v>493</v>
      </c>
      <c r="N8" s="27">
        <f t="shared" si="0"/>
        <v>322</v>
      </c>
      <c r="O8" s="27">
        <f t="shared" si="0"/>
        <v>0</v>
      </c>
      <c r="P8" s="27">
        <f t="shared" si="0"/>
        <v>0</v>
      </c>
      <c r="Q8" s="27">
        <f t="shared" si="0"/>
        <v>171</v>
      </c>
      <c r="R8" s="27">
        <f t="shared" si="0"/>
        <v>0</v>
      </c>
      <c r="S8" s="27">
        <f t="shared" si="0"/>
        <v>0</v>
      </c>
      <c r="T8" s="27">
        <f t="shared" si="0"/>
        <v>0</v>
      </c>
      <c r="U8" s="27">
        <f t="shared" si="0"/>
        <v>0</v>
      </c>
      <c r="V8" s="137">
        <f t="shared" si="0"/>
        <v>568</v>
      </c>
      <c r="W8" s="27">
        <f t="shared" si="0"/>
        <v>356</v>
      </c>
      <c r="X8" s="27">
        <f t="shared" si="0"/>
        <v>0</v>
      </c>
      <c r="Y8" s="27">
        <f t="shared" si="0"/>
        <v>0</v>
      </c>
      <c r="Z8" s="27">
        <f t="shared" si="0"/>
        <v>212</v>
      </c>
      <c r="AA8" s="27">
        <f t="shared" si="0"/>
        <v>0</v>
      </c>
      <c r="AB8" s="27">
        <f t="shared" si="0"/>
        <v>0</v>
      </c>
      <c r="AC8" s="27">
        <f t="shared" si="0"/>
        <v>0</v>
      </c>
      <c r="AD8" s="27">
        <f t="shared" si="0"/>
        <v>0</v>
      </c>
      <c r="AE8" s="137">
        <f t="shared" si="0"/>
        <v>184</v>
      </c>
      <c r="AF8" s="27">
        <f t="shared" si="0"/>
        <v>113</v>
      </c>
      <c r="AG8" s="27">
        <f t="shared" si="0"/>
        <v>0</v>
      </c>
      <c r="AH8" s="27">
        <f t="shared" si="0"/>
        <v>0</v>
      </c>
      <c r="AI8" s="27">
        <f t="shared" si="0"/>
        <v>58</v>
      </c>
      <c r="AJ8" s="27"/>
      <c r="AK8" s="27">
        <f t="shared" si="0"/>
        <v>13</v>
      </c>
      <c r="AL8" s="27">
        <f t="shared" si="0"/>
        <v>0</v>
      </c>
      <c r="AM8" s="27">
        <f t="shared" si="0"/>
        <v>0</v>
      </c>
      <c r="AN8" s="27">
        <f t="shared" si="0"/>
        <v>0</v>
      </c>
      <c r="AO8" s="137">
        <f t="shared" si="0"/>
        <v>220</v>
      </c>
      <c r="AP8" s="27">
        <f t="shared" si="0"/>
        <v>151</v>
      </c>
      <c r="AQ8" s="27">
        <f t="shared" si="0"/>
        <v>0</v>
      </c>
      <c r="AR8" s="27">
        <f t="shared" si="0"/>
        <v>0</v>
      </c>
      <c r="AS8" s="27">
        <f t="shared" si="0"/>
        <v>55</v>
      </c>
      <c r="AT8" s="27"/>
      <c r="AU8" s="27"/>
      <c r="AV8" s="27">
        <f t="shared" si="0"/>
        <v>14</v>
      </c>
      <c r="AW8" s="209"/>
      <c r="AX8" s="27">
        <f t="shared" si="0"/>
        <v>54</v>
      </c>
      <c r="AY8" s="27">
        <f t="shared" si="0"/>
        <v>0</v>
      </c>
      <c r="AZ8" s="27">
        <f t="shared" si="0"/>
        <v>0</v>
      </c>
      <c r="BA8" s="27">
        <f t="shared" si="0"/>
        <v>0</v>
      </c>
      <c r="BB8" s="27">
        <f t="shared" si="0"/>
        <v>0</v>
      </c>
      <c r="BC8" s="27">
        <f t="shared" si="0"/>
        <v>0</v>
      </c>
      <c r="BD8" s="27">
        <f t="shared" si="0"/>
        <v>0</v>
      </c>
      <c r="BE8" s="27"/>
      <c r="BF8" s="27">
        <f t="shared" si="0"/>
        <v>0</v>
      </c>
      <c r="BG8" s="209"/>
      <c r="BH8" s="27">
        <f t="shared" si="0"/>
        <v>0</v>
      </c>
      <c r="BI8" s="27">
        <f t="shared" si="0"/>
        <v>0</v>
      </c>
      <c r="BJ8" s="27">
        <f t="shared" si="0"/>
        <v>0</v>
      </c>
      <c r="BK8" s="27">
        <f t="shared" si="0"/>
        <v>0</v>
      </c>
      <c r="BL8" s="27">
        <f t="shared" si="0"/>
        <v>0</v>
      </c>
      <c r="BM8" s="27">
        <f t="shared" si="0"/>
        <v>0</v>
      </c>
      <c r="BN8" s="27">
        <f t="shared" si="0"/>
        <v>0</v>
      </c>
      <c r="BO8" s="27"/>
      <c r="BP8" s="27"/>
      <c r="BQ8" s="27">
        <f t="shared" si="0"/>
        <v>0</v>
      </c>
      <c r="BR8" s="27">
        <f t="shared" si="0"/>
        <v>0</v>
      </c>
      <c r="BS8" s="27">
        <f t="shared" si="0"/>
        <v>0</v>
      </c>
      <c r="BT8" s="27">
        <f t="shared" si="0"/>
        <v>0</v>
      </c>
      <c r="BU8" s="27">
        <f t="shared" si="0"/>
        <v>0</v>
      </c>
      <c r="BV8" s="27">
        <f t="shared" si="0"/>
        <v>0</v>
      </c>
      <c r="BW8" s="27">
        <f t="shared" si="0"/>
        <v>0</v>
      </c>
      <c r="BX8" s="27">
        <f t="shared" si="0"/>
        <v>0</v>
      </c>
      <c r="BY8" s="27">
        <f t="shared" si="0"/>
        <v>0</v>
      </c>
      <c r="BZ8" s="27"/>
      <c r="CA8" s="27">
        <f t="shared" si="0"/>
        <v>0</v>
      </c>
      <c r="CB8" s="27">
        <f t="shared" ref="CB8:CN8" si="1">CB9+CB20</f>
        <v>0</v>
      </c>
      <c r="CC8" s="27">
        <f t="shared" si="1"/>
        <v>0</v>
      </c>
      <c r="CD8" s="27">
        <f t="shared" si="1"/>
        <v>0</v>
      </c>
      <c r="CE8" s="27">
        <f t="shared" si="1"/>
        <v>0</v>
      </c>
      <c r="CF8" s="27">
        <f t="shared" si="1"/>
        <v>0</v>
      </c>
      <c r="CG8" s="27">
        <f t="shared" si="1"/>
        <v>0</v>
      </c>
      <c r="CH8" s="27">
        <f t="shared" si="1"/>
        <v>0</v>
      </c>
      <c r="CI8" s="27">
        <f t="shared" si="1"/>
        <v>0</v>
      </c>
      <c r="CJ8" s="27"/>
      <c r="CK8" s="27">
        <f t="shared" si="1"/>
        <v>0</v>
      </c>
      <c r="CL8" s="27">
        <f t="shared" si="1"/>
        <v>0</v>
      </c>
      <c r="CM8" s="27">
        <f t="shared" si="1"/>
        <v>0</v>
      </c>
      <c r="CN8" s="27">
        <f t="shared" si="1"/>
        <v>0</v>
      </c>
      <c r="CO8" s="200"/>
      <c r="CP8" s="200"/>
      <c r="CQ8" s="200"/>
      <c r="CR8" s="200"/>
      <c r="CS8" s="200"/>
      <c r="CT8" s="200"/>
      <c r="CU8" s="200"/>
      <c r="CV8" s="200"/>
      <c r="CW8" s="200"/>
      <c r="CX8" s="200"/>
      <c r="CY8" s="200"/>
    </row>
    <row r="9" spans="1:103" ht="19.5" customHeight="1" x14ac:dyDescent="0.25">
      <c r="A9" s="59"/>
      <c r="B9" s="60" t="s">
        <v>15</v>
      </c>
      <c r="C9" s="61"/>
      <c r="D9" s="121">
        <f t="shared" ref="D9:D69" si="2">M9+V9+AE9+AO9+AZ9+BJ9+BU9+CE9</f>
        <v>891</v>
      </c>
      <c r="E9" s="122">
        <f t="shared" ref="E9:L9" si="3">E10+E11+E12+E13+E14+E15+E16+E17+E18+E19</f>
        <v>0</v>
      </c>
      <c r="F9" s="122">
        <f t="shared" si="3"/>
        <v>891</v>
      </c>
      <c r="G9" s="87">
        <f t="shared" si="3"/>
        <v>591</v>
      </c>
      <c r="H9" s="87">
        <f t="shared" si="3"/>
        <v>293</v>
      </c>
      <c r="I9" s="87"/>
      <c r="J9" s="87"/>
      <c r="K9" s="87">
        <f t="shared" si="3"/>
        <v>7</v>
      </c>
      <c r="L9" s="87">
        <f t="shared" si="3"/>
        <v>41</v>
      </c>
      <c r="M9" s="138">
        <f t="shared" ref="M9:AC9" si="4">M10+M11+M12+M13+M14+M15+M16+M17+M18</f>
        <v>323</v>
      </c>
      <c r="N9" s="31">
        <f t="shared" si="4"/>
        <v>221</v>
      </c>
      <c r="O9" s="31">
        <f t="shared" si="4"/>
        <v>0</v>
      </c>
      <c r="P9" s="31">
        <f t="shared" si="4"/>
        <v>0</v>
      </c>
      <c r="Q9" s="31">
        <f t="shared" si="4"/>
        <v>102</v>
      </c>
      <c r="R9" s="31">
        <f t="shared" si="4"/>
        <v>0</v>
      </c>
      <c r="S9" s="31">
        <f t="shared" si="4"/>
        <v>0</v>
      </c>
      <c r="T9" s="31">
        <f t="shared" si="4"/>
        <v>0</v>
      </c>
      <c r="U9" s="31">
        <v>0</v>
      </c>
      <c r="V9" s="138">
        <f t="shared" si="4"/>
        <v>392</v>
      </c>
      <c r="W9" s="31">
        <f t="shared" si="4"/>
        <v>249</v>
      </c>
      <c r="X9" s="31">
        <f t="shared" si="4"/>
        <v>0</v>
      </c>
      <c r="Y9" s="31">
        <f t="shared" si="4"/>
        <v>0</v>
      </c>
      <c r="Z9" s="31">
        <f t="shared" si="4"/>
        <v>143</v>
      </c>
      <c r="AA9" s="31">
        <f t="shared" si="4"/>
        <v>0</v>
      </c>
      <c r="AB9" s="31">
        <f t="shared" si="4"/>
        <v>0</v>
      </c>
      <c r="AC9" s="31">
        <f t="shared" si="4"/>
        <v>0</v>
      </c>
      <c r="AD9" s="31">
        <v>0</v>
      </c>
      <c r="AE9" s="138">
        <f>AE10+AE11+AE12+AE13+AE14+AE15+AE16+AE17+AE18+AE19</f>
        <v>89</v>
      </c>
      <c r="AF9" s="31">
        <f>AF10+AF11+AF12+AF13+AF14+AF15+AF16+AF17+AF18+AF19</f>
        <v>60</v>
      </c>
      <c r="AG9" s="31">
        <f t="shared" ref="AG9:AV9" si="5">AG10+AG11+AG12+AG13+AG14+AG15+AG16+AG17+AG18+AG19</f>
        <v>0</v>
      </c>
      <c r="AH9" s="31">
        <f t="shared" si="5"/>
        <v>0</v>
      </c>
      <c r="AI9" s="31">
        <f t="shared" si="5"/>
        <v>26</v>
      </c>
      <c r="AJ9" s="31"/>
      <c r="AK9" s="31">
        <f t="shared" si="5"/>
        <v>3</v>
      </c>
      <c r="AL9" s="31">
        <f t="shared" si="5"/>
        <v>0</v>
      </c>
      <c r="AM9" s="31">
        <f t="shared" si="5"/>
        <v>0</v>
      </c>
      <c r="AN9" s="31">
        <v>0</v>
      </c>
      <c r="AO9" s="138">
        <f t="shared" si="5"/>
        <v>87</v>
      </c>
      <c r="AP9" s="31">
        <f t="shared" si="5"/>
        <v>61</v>
      </c>
      <c r="AQ9" s="31">
        <f t="shared" si="5"/>
        <v>0</v>
      </c>
      <c r="AR9" s="31">
        <f t="shared" si="5"/>
        <v>0</v>
      </c>
      <c r="AS9" s="31">
        <f t="shared" si="5"/>
        <v>22</v>
      </c>
      <c r="AT9" s="31"/>
      <c r="AU9" s="31"/>
      <c r="AV9" s="31">
        <f t="shared" si="5"/>
        <v>4</v>
      </c>
      <c r="AW9" s="209"/>
      <c r="AX9" s="31">
        <f t="shared" ref="AX9:BM9" si="6">AX10+AX11+AX12+AX13+AX14+AX15+AX16+AX17+AX18+AX19</f>
        <v>18</v>
      </c>
      <c r="AY9" s="31">
        <v>0</v>
      </c>
      <c r="AZ9" s="31">
        <f t="shared" si="6"/>
        <v>0</v>
      </c>
      <c r="BA9" s="31">
        <f t="shared" si="6"/>
        <v>0</v>
      </c>
      <c r="BB9" s="31">
        <f t="shared" si="6"/>
        <v>0</v>
      </c>
      <c r="BC9" s="31">
        <f t="shared" si="6"/>
        <v>0</v>
      </c>
      <c r="BD9" s="31">
        <f t="shared" si="6"/>
        <v>0</v>
      </c>
      <c r="BE9" s="31"/>
      <c r="BF9" s="31">
        <f t="shared" si="6"/>
        <v>0</v>
      </c>
      <c r="BG9" s="209"/>
      <c r="BH9" s="31">
        <f t="shared" si="6"/>
        <v>0</v>
      </c>
      <c r="BI9" s="31">
        <f t="shared" si="6"/>
        <v>0</v>
      </c>
      <c r="BJ9" s="31">
        <f t="shared" si="6"/>
        <v>0</v>
      </c>
      <c r="BK9" s="31">
        <f t="shared" si="6"/>
        <v>0</v>
      </c>
      <c r="BL9" s="31">
        <f t="shared" si="6"/>
        <v>0</v>
      </c>
      <c r="BM9" s="31">
        <f t="shared" si="6"/>
        <v>0</v>
      </c>
      <c r="BN9" s="31">
        <f t="shared" ref="BN9:CE9" si="7">BN10+BN11+BN12+BN13+BN14+BN15+BN16+BN17+BN18</f>
        <v>0</v>
      </c>
      <c r="BO9" s="31"/>
      <c r="BP9" s="31"/>
      <c r="BQ9" s="31">
        <f t="shared" si="7"/>
        <v>0</v>
      </c>
      <c r="BR9" s="31">
        <f t="shared" si="7"/>
        <v>0</v>
      </c>
      <c r="BS9" s="31">
        <f t="shared" si="7"/>
        <v>0</v>
      </c>
      <c r="BT9" s="31">
        <f t="shared" si="7"/>
        <v>0</v>
      </c>
      <c r="BU9" s="31">
        <f t="shared" si="7"/>
        <v>0</v>
      </c>
      <c r="BV9" s="31">
        <f t="shared" si="7"/>
        <v>0</v>
      </c>
      <c r="BW9" s="31">
        <f t="shared" si="7"/>
        <v>0</v>
      </c>
      <c r="BX9" s="31">
        <f t="shared" si="7"/>
        <v>0</v>
      </c>
      <c r="BY9" s="31">
        <f t="shared" si="7"/>
        <v>0</v>
      </c>
      <c r="BZ9" s="31"/>
      <c r="CA9" s="31">
        <f t="shared" si="7"/>
        <v>0</v>
      </c>
      <c r="CB9" s="31">
        <f t="shared" si="7"/>
        <v>0</v>
      </c>
      <c r="CC9" s="31">
        <f t="shared" si="7"/>
        <v>0</v>
      </c>
      <c r="CD9" s="31">
        <f t="shared" si="7"/>
        <v>0</v>
      </c>
      <c r="CE9" s="31">
        <f t="shared" si="7"/>
        <v>0</v>
      </c>
      <c r="CF9" s="31">
        <f t="shared" ref="CF9:CN9" si="8">CF10+CF11+CF12+CF13+CF14+CF15+CF16+CF17+CF18</f>
        <v>0</v>
      </c>
      <c r="CG9" s="31">
        <f t="shared" si="8"/>
        <v>0</v>
      </c>
      <c r="CH9" s="31">
        <f t="shared" si="8"/>
        <v>0</v>
      </c>
      <c r="CI9" s="31">
        <f t="shared" si="8"/>
        <v>0</v>
      </c>
      <c r="CJ9" s="31"/>
      <c r="CK9" s="31">
        <f t="shared" si="8"/>
        <v>0</v>
      </c>
      <c r="CL9" s="31">
        <f t="shared" si="8"/>
        <v>0</v>
      </c>
      <c r="CM9" s="31">
        <f t="shared" si="8"/>
        <v>0</v>
      </c>
      <c r="CN9" s="31">
        <f t="shared" si="8"/>
        <v>0</v>
      </c>
      <c r="CO9" s="201"/>
    </row>
    <row r="10" spans="1:103" ht="13.5" customHeight="1" x14ac:dyDescent="0.25">
      <c r="A10" s="62" t="s">
        <v>16</v>
      </c>
      <c r="B10" s="63" t="s">
        <v>17</v>
      </c>
      <c r="C10" s="93" t="s">
        <v>91</v>
      </c>
      <c r="D10" s="121">
        <f t="shared" si="2"/>
        <v>85</v>
      </c>
      <c r="E10" s="135"/>
      <c r="F10" s="23">
        <v>85</v>
      </c>
      <c r="G10" s="11">
        <v>51</v>
      </c>
      <c r="H10" s="11">
        <v>27</v>
      </c>
      <c r="I10" s="11"/>
      <c r="J10" s="11"/>
      <c r="K10" s="11">
        <v>7</v>
      </c>
      <c r="L10" s="12">
        <v>7</v>
      </c>
      <c r="M10" s="139">
        <v>17</v>
      </c>
      <c r="N10" s="30">
        <v>15</v>
      </c>
      <c r="O10" s="30"/>
      <c r="P10" s="30"/>
      <c r="Q10" s="30">
        <v>2</v>
      </c>
      <c r="R10" s="30"/>
      <c r="S10" s="30"/>
      <c r="T10" s="30"/>
      <c r="U10" s="30"/>
      <c r="V10" s="113">
        <v>22</v>
      </c>
      <c r="W10" s="17">
        <v>11</v>
      </c>
      <c r="X10" s="17"/>
      <c r="Y10" s="17"/>
      <c r="Z10" s="22">
        <v>11</v>
      </c>
      <c r="AA10" s="22"/>
      <c r="AB10" s="22"/>
      <c r="AC10" s="22"/>
      <c r="AD10" s="33"/>
      <c r="AE10" s="113">
        <v>20</v>
      </c>
      <c r="AF10" s="30">
        <v>13</v>
      </c>
      <c r="AG10" s="30"/>
      <c r="AH10" s="30"/>
      <c r="AI10" s="30">
        <v>4</v>
      </c>
      <c r="AJ10" s="30"/>
      <c r="AK10" s="30">
        <v>3</v>
      </c>
      <c r="AL10" s="30"/>
      <c r="AM10" s="6"/>
      <c r="AN10" s="6"/>
      <c r="AO10" s="113">
        <v>26</v>
      </c>
      <c r="AP10" s="30">
        <v>12</v>
      </c>
      <c r="AQ10" s="30"/>
      <c r="AR10" s="30"/>
      <c r="AS10" s="30">
        <v>10</v>
      </c>
      <c r="AT10" s="30"/>
      <c r="AU10" s="30"/>
      <c r="AV10" s="30">
        <v>4</v>
      </c>
      <c r="AW10" s="30"/>
      <c r="AX10" s="30">
        <v>18</v>
      </c>
      <c r="AY10" s="109" t="s">
        <v>94</v>
      </c>
      <c r="AZ10" s="5"/>
      <c r="BA10" s="6"/>
      <c r="BB10" s="6"/>
      <c r="BC10" s="6"/>
      <c r="BD10" s="6"/>
      <c r="BE10" s="6"/>
      <c r="BF10" s="6"/>
      <c r="BG10" s="6"/>
      <c r="BH10" s="6"/>
      <c r="BI10" s="6"/>
      <c r="BJ10" s="5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5"/>
      <c r="BV10" s="6"/>
      <c r="BW10" s="6"/>
      <c r="BX10" s="6"/>
      <c r="BY10" s="6"/>
      <c r="BZ10" s="6"/>
      <c r="CA10" s="6"/>
      <c r="CB10" s="6"/>
      <c r="CC10" s="6"/>
      <c r="CD10" s="6"/>
      <c r="CE10" s="5"/>
      <c r="CF10" s="6"/>
      <c r="CG10" s="6"/>
      <c r="CH10" s="6"/>
      <c r="CI10" s="6"/>
      <c r="CJ10" s="6"/>
      <c r="CK10" s="6"/>
      <c r="CL10" s="6"/>
      <c r="CM10" s="6"/>
      <c r="CN10" s="6"/>
    </row>
    <row r="11" spans="1:103" ht="14.25" customHeight="1" x14ac:dyDescent="0.25">
      <c r="A11" s="62" t="s">
        <v>18</v>
      </c>
      <c r="B11" s="63" t="s">
        <v>19</v>
      </c>
      <c r="C11" s="65" t="s">
        <v>93</v>
      </c>
      <c r="D11" s="121">
        <f t="shared" si="2"/>
        <v>117</v>
      </c>
      <c r="E11" s="135"/>
      <c r="F11" s="23">
        <v>117</v>
      </c>
      <c r="G11" s="13">
        <v>98</v>
      </c>
      <c r="H11" s="13">
        <v>19</v>
      </c>
      <c r="I11" s="13"/>
      <c r="J11" s="13"/>
      <c r="K11" s="13"/>
      <c r="L11" s="12"/>
      <c r="M11" s="139">
        <v>34</v>
      </c>
      <c r="N11" s="30">
        <v>28</v>
      </c>
      <c r="O11" s="30"/>
      <c r="P11" s="30"/>
      <c r="Q11" s="30">
        <v>6</v>
      </c>
      <c r="R11" s="30"/>
      <c r="S11" s="30"/>
      <c r="T11" s="30"/>
      <c r="U11" s="30"/>
      <c r="V11" s="113">
        <v>44</v>
      </c>
      <c r="W11" s="30">
        <v>34</v>
      </c>
      <c r="X11" s="30"/>
      <c r="Y11" s="30"/>
      <c r="Z11" s="34">
        <v>10</v>
      </c>
      <c r="AA11" s="34"/>
      <c r="AB11" s="34"/>
      <c r="AC11" s="34"/>
      <c r="AD11" s="33"/>
      <c r="AE11" s="113">
        <v>17</v>
      </c>
      <c r="AF11" s="34">
        <v>14</v>
      </c>
      <c r="AG11" s="34"/>
      <c r="AH11" s="34"/>
      <c r="AI11" s="34">
        <v>3</v>
      </c>
      <c r="AJ11" s="34"/>
      <c r="AK11" s="34"/>
      <c r="AL11" s="34"/>
      <c r="AM11" s="34"/>
      <c r="AN11" s="34"/>
      <c r="AO11" s="113">
        <v>22</v>
      </c>
      <c r="AP11" s="34">
        <v>22</v>
      </c>
      <c r="AQ11" s="34"/>
      <c r="AR11" s="34"/>
      <c r="AS11" s="34"/>
      <c r="AT11" s="34"/>
      <c r="AU11" s="34"/>
      <c r="AV11" s="34"/>
      <c r="AW11" s="34"/>
      <c r="AX11" s="30"/>
      <c r="AY11" s="13" t="s">
        <v>93</v>
      </c>
      <c r="AZ11" s="12"/>
      <c r="BA11" s="34"/>
      <c r="BB11" s="34"/>
      <c r="BC11" s="34"/>
      <c r="BD11" s="34"/>
      <c r="BE11" s="34"/>
      <c r="BF11" s="34"/>
      <c r="BG11" s="34"/>
      <c r="BH11" s="34"/>
      <c r="BI11" s="34"/>
      <c r="BJ11" s="12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12"/>
      <c r="BV11" s="34"/>
      <c r="BW11" s="34"/>
      <c r="BX11" s="34"/>
      <c r="BY11" s="34"/>
      <c r="BZ11" s="34"/>
      <c r="CA11" s="34"/>
      <c r="CB11" s="34"/>
      <c r="CC11" s="34"/>
      <c r="CD11" s="34"/>
      <c r="CE11" s="12"/>
      <c r="CF11" s="34"/>
      <c r="CG11" s="34"/>
      <c r="CH11" s="34"/>
      <c r="CI11" s="34"/>
      <c r="CJ11" s="34"/>
      <c r="CK11" s="34"/>
      <c r="CL11" s="34"/>
      <c r="CM11" s="34"/>
      <c r="CN11" s="34"/>
    </row>
    <row r="12" spans="1:103" ht="13.5" customHeight="1" x14ac:dyDescent="0.25">
      <c r="A12" s="62" t="s">
        <v>20</v>
      </c>
      <c r="B12" s="63" t="s">
        <v>21</v>
      </c>
      <c r="C12" s="65" t="s">
        <v>93</v>
      </c>
      <c r="D12" s="121">
        <f t="shared" si="2"/>
        <v>78</v>
      </c>
      <c r="E12" s="135"/>
      <c r="F12" s="23">
        <v>78</v>
      </c>
      <c r="G12" s="13">
        <v>39</v>
      </c>
      <c r="H12" s="13">
        <v>39</v>
      </c>
      <c r="I12" s="13"/>
      <c r="J12" s="13"/>
      <c r="K12" s="13"/>
      <c r="L12" s="12"/>
      <c r="M12" s="139">
        <v>34</v>
      </c>
      <c r="N12" s="30">
        <v>19</v>
      </c>
      <c r="O12" s="30"/>
      <c r="P12" s="30"/>
      <c r="Q12" s="30">
        <v>15</v>
      </c>
      <c r="R12" s="30"/>
      <c r="S12" s="30"/>
      <c r="T12" s="30"/>
      <c r="U12" s="30"/>
      <c r="V12" s="113">
        <v>44</v>
      </c>
      <c r="W12" s="30">
        <v>20</v>
      </c>
      <c r="X12" s="30"/>
      <c r="Y12" s="30"/>
      <c r="Z12" s="34">
        <v>24</v>
      </c>
      <c r="AA12" s="34"/>
      <c r="AB12" s="34"/>
      <c r="AC12" s="34"/>
      <c r="AD12" s="33" t="s">
        <v>93</v>
      </c>
      <c r="AE12" s="113"/>
      <c r="AF12" s="34"/>
      <c r="AG12" s="34"/>
      <c r="AH12" s="34"/>
      <c r="AI12" s="34"/>
      <c r="AJ12" s="34"/>
      <c r="AK12" s="34"/>
      <c r="AL12" s="34"/>
      <c r="AM12" s="34"/>
      <c r="AN12" s="34"/>
      <c r="AO12" s="113"/>
      <c r="AP12" s="34"/>
      <c r="AQ12" s="34"/>
      <c r="AR12" s="34"/>
      <c r="AS12" s="34"/>
      <c r="AT12" s="34"/>
      <c r="AU12" s="34"/>
      <c r="AV12" s="34"/>
      <c r="AW12" s="34"/>
      <c r="AX12" s="30"/>
      <c r="AY12" s="13"/>
      <c r="AZ12" s="12"/>
      <c r="BA12" s="34"/>
      <c r="BB12" s="34"/>
      <c r="BC12" s="34"/>
      <c r="BD12" s="34"/>
      <c r="BE12" s="34"/>
      <c r="BF12" s="34"/>
      <c r="BG12" s="34"/>
      <c r="BH12" s="34"/>
      <c r="BI12" s="34"/>
      <c r="BJ12" s="12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12"/>
      <c r="BV12" s="34"/>
      <c r="BW12" s="34"/>
      <c r="BX12" s="34"/>
      <c r="BY12" s="34"/>
      <c r="BZ12" s="34"/>
      <c r="CA12" s="34"/>
      <c r="CB12" s="34"/>
      <c r="CC12" s="34"/>
      <c r="CD12" s="34"/>
      <c r="CE12" s="12"/>
      <c r="CF12" s="34"/>
      <c r="CG12" s="34"/>
      <c r="CH12" s="34"/>
      <c r="CI12" s="34"/>
      <c r="CJ12" s="34"/>
      <c r="CK12" s="34"/>
      <c r="CL12" s="34"/>
      <c r="CM12" s="34"/>
      <c r="CN12" s="34"/>
    </row>
    <row r="13" spans="1:103" ht="12" customHeight="1" x14ac:dyDescent="0.25">
      <c r="A13" s="62" t="s">
        <v>22</v>
      </c>
      <c r="B13" s="63" t="s">
        <v>23</v>
      </c>
      <c r="C13" s="65" t="s">
        <v>93</v>
      </c>
      <c r="D13" s="121">
        <f t="shared" si="2"/>
        <v>117</v>
      </c>
      <c r="E13" s="135"/>
      <c r="F13" s="23">
        <v>117</v>
      </c>
      <c r="G13" s="13">
        <v>107</v>
      </c>
      <c r="H13" s="13">
        <v>10</v>
      </c>
      <c r="I13" s="13"/>
      <c r="J13" s="13"/>
      <c r="K13" s="13"/>
      <c r="L13" s="12"/>
      <c r="M13" s="139">
        <v>51</v>
      </c>
      <c r="N13" s="30">
        <v>46</v>
      </c>
      <c r="O13" s="30"/>
      <c r="P13" s="30"/>
      <c r="Q13" s="30">
        <v>5</v>
      </c>
      <c r="R13" s="30"/>
      <c r="S13" s="30"/>
      <c r="T13" s="30"/>
      <c r="U13" s="30"/>
      <c r="V13" s="113">
        <v>66</v>
      </c>
      <c r="W13" s="30">
        <v>61</v>
      </c>
      <c r="X13" s="30"/>
      <c r="Y13" s="30"/>
      <c r="Z13" s="34">
        <v>5</v>
      </c>
      <c r="AA13" s="34"/>
      <c r="AB13" s="34"/>
      <c r="AC13" s="34"/>
      <c r="AD13" s="33" t="s">
        <v>93</v>
      </c>
      <c r="AE13" s="113"/>
      <c r="AF13" s="34"/>
      <c r="AG13" s="34"/>
      <c r="AH13" s="34"/>
      <c r="AI13" s="34"/>
      <c r="AJ13" s="34"/>
      <c r="AK13" s="34"/>
      <c r="AL13" s="34"/>
      <c r="AM13" s="34"/>
      <c r="AN13" s="34"/>
      <c r="AO13" s="113"/>
      <c r="AP13" s="34"/>
      <c r="AQ13" s="34"/>
      <c r="AR13" s="34"/>
      <c r="AS13" s="34"/>
      <c r="AT13" s="34"/>
      <c r="AU13" s="34"/>
      <c r="AV13" s="34"/>
      <c r="AW13" s="34"/>
      <c r="AX13" s="30"/>
      <c r="AY13" s="13"/>
      <c r="AZ13" s="12"/>
      <c r="BA13" s="34"/>
      <c r="BB13" s="34"/>
      <c r="BC13" s="34"/>
      <c r="BD13" s="34"/>
      <c r="BE13" s="34"/>
      <c r="BF13" s="34"/>
      <c r="BG13" s="34"/>
      <c r="BH13" s="34"/>
      <c r="BI13" s="34"/>
      <c r="BJ13" s="12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12"/>
      <c r="BV13" s="34"/>
      <c r="BW13" s="34"/>
      <c r="BX13" s="34"/>
      <c r="BY13" s="34"/>
      <c r="BZ13" s="34"/>
      <c r="CA13" s="34"/>
      <c r="CB13" s="34"/>
      <c r="CC13" s="34"/>
      <c r="CD13" s="34"/>
      <c r="CE13" s="12"/>
      <c r="CF13" s="34"/>
      <c r="CG13" s="34"/>
      <c r="CH13" s="34"/>
      <c r="CI13" s="34"/>
      <c r="CJ13" s="34"/>
      <c r="CK13" s="34"/>
      <c r="CL13" s="34"/>
      <c r="CM13" s="34"/>
      <c r="CN13" s="34"/>
    </row>
    <row r="14" spans="1:103" ht="16.5" customHeight="1" x14ac:dyDescent="0.25">
      <c r="A14" s="62" t="s">
        <v>24</v>
      </c>
      <c r="B14" s="66" t="s">
        <v>97</v>
      </c>
      <c r="C14" s="65" t="s">
        <v>93</v>
      </c>
      <c r="D14" s="121">
        <f t="shared" si="2"/>
        <v>117</v>
      </c>
      <c r="E14" s="135"/>
      <c r="F14" s="23">
        <v>117</v>
      </c>
      <c r="G14" s="13">
        <v>97</v>
      </c>
      <c r="H14" s="13">
        <v>20</v>
      </c>
      <c r="I14" s="13"/>
      <c r="J14" s="13"/>
      <c r="K14" s="13"/>
      <c r="L14" s="12"/>
      <c r="M14" s="139">
        <v>34</v>
      </c>
      <c r="N14" s="30">
        <v>29</v>
      </c>
      <c r="O14" s="30"/>
      <c r="P14" s="30"/>
      <c r="Q14" s="30">
        <v>5</v>
      </c>
      <c r="R14" s="30"/>
      <c r="S14" s="30"/>
      <c r="T14" s="30"/>
      <c r="U14" s="30"/>
      <c r="V14" s="113">
        <v>44</v>
      </c>
      <c r="W14" s="30">
        <v>36</v>
      </c>
      <c r="X14" s="30"/>
      <c r="Y14" s="30"/>
      <c r="Z14" s="34">
        <v>8</v>
      </c>
      <c r="AA14" s="34"/>
      <c r="AB14" s="34"/>
      <c r="AC14" s="34"/>
      <c r="AD14" s="11"/>
      <c r="AE14" s="113">
        <v>17</v>
      </c>
      <c r="AF14" s="34">
        <v>10</v>
      </c>
      <c r="AG14" s="34"/>
      <c r="AH14" s="34"/>
      <c r="AI14" s="34">
        <v>7</v>
      </c>
      <c r="AJ14" s="34"/>
      <c r="AK14" s="34"/>
      <c r="AL14" s="34"/>
      <c r="AM14" s="34"/>
      <c r="AN14" s="34"/>
      <c r="AO14" s="113">
        <v>22</v>
      </c>
      <c r="AP14" s="34">
        <v>22</v>
      </c>
      <c r="AQ14" s="34"/>
      <c r="AR14" s="34"/>
      <c r="AS14" s="34"/>
      <c r="AT14" s="34"/>
      <c r="AU14" s="34"/>
      <c r="AV14" s="34"/>
      <c r="AW14" s="34"/>
      <c r="AX14" s="30"/>
      <c r="AY14" s="13" t="s">
        <v>93</v>
      </c>
      <c r="AZ14" s="12"/>
      <c r="BA14" s="34"/>
      <c r="BB14" s="34"/>
      <c r="BC14" s="34"/>
      <c r="BD14" s="34"/>
      <c r="BE14" s="34"/>
      <c r="BF14" s="34"/>
      <c r="BG14" s="34"/>
      <c r="BH14" s="34"/>
      <c r="BI14" s="34"/>
      <c r="BJ14" s="12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12"/>
      <c r="BV14" s="34"/>
      <c r="BW14" s="34"/>
      <c r="BX14" s="34"/>
      <c r="BY14" s="34"/>
      <c r="BZ14" s="34"/>
      <c r="CA14" s="34"/>
      <c r="CB14" s="34"/>
      <c r="CC14" s="34"/>
      <c r="CD14" s="34"/>
      <c r="CE14" s="12"/>
      <c r="CF14" s="34"/>
      <c r="CG14" s="34"/>
      <c r="CH14" s="34"/>
      <c r="CI14" s="34"/>
      <c r="CJ14" s="34"/>
      <c r="CK14" s="34"/>
      <c r="CL14" s="34"/>
      <c r="CM14" s="34"/>
      <c r="CN14" s="34"/>
    </row>
    <row r="15" spans="1:103" ht="13.5" customHeight="1" x14ac:dyDescent="0.25">
      <c r="A15" s="62" t="s">
        <v>26</v>
      </c>
      <c r="B15" s="63" t="s">
        <v>98</v>
      </c>
      <c r="C15" s="65" t="s">
        <v>99</v>
      </c>
      <c r="D15" s="121">
        <f t="shared" si="2"/>
        <v>78</v>
      </c>
      <c r="E15" s="135"/>
      <c r="F15" s="23">
        <v>78</v>
      </c>
      <c r="G15" s="13">
        <v>63</v>
      </c>
      <c r="H15" s="13">
        <v>15</v>
      </c>
      <c r="I15" s="13"/>
      <c r="J15" s="13"/>
      <c r="K15" s="13"/>
      <c r="L15" s="12"/>
      <c r="M15" s="139">
        <v>34</v>
      </c>
      <c r="N15" s="30">
        <v>29</v>
      </c>
      <c r="O15" s="30"/>
      <c r="P15" s="30"/>
      <c r="Q15" s="30">
        <v>5</v>
      </c>
      <c r="R15" s="30"/>
      <c r="S15" s="30"/>
      <c r="T15" s="30"/>
      <c r="U15" s="30" t="s">
        <v>92</v>
      </c>
      <c r="V15" s="113">
        <v>44</v>
      </c>
      <c r="W15" s="30">
        <v>34</v>
      </c>
      <c r="X15" s="30"/>
      <c r="Y15" s="30"/>
      <c r="Z15" s="34">
        <v>10</v>
      </c>
      <c r="AA15" s="34"/>
      <c r="AB15" s="34"/>
      <c r="AC15" s="34"/>
      <c r="AD15" s="11" t="s">
        <v>93</v>
      </c>
      <c r="AE15" s="113"/>
      <c r="AF15" s="34"/>
      <c r="AG15" s="34"/>
      <c r="AH15" s="34"/>
      <c r="AI15" s="34"/>
      <c r="AJ15" s="34"/>
      <c r="AK15" s="34"/>
      <c r="AL15" s="34"/>
      <c r="AM15" s="34"/>
      <c r="AN15" s="34"/>
      <c r="AO15" s="113"/>
      <c r="AP15" s="34"/>
      <c r="AQ15" s="34"/>
      <c r="AR15" s="34"/>
      <c r="AS15" s="34"/>
      <c r="AT15" s="34"/>
      <c r="AU15" s="34"/>
      <c r="AV15" s="34"/>
      <c r="AW15" s="34"/>
      <c r="AX15" s="30"/>
      <c r="AY15" s="13"/>
      <c r="AZ15" s="12"/>
      <c r="BA15" s="34"/>
      <c r="BB15" s="34"/>
      <c r="BC15" s="34"/>
      <c r="BD15" s="34"/>
      <c r="BE15" s="34"/>
      <c r="BF15" s="34"/>
      <c r="BG15" s="34"/>
      <c r="BH15" s="34"/>
      <c r="BI15" s="34"/>
      <c r="BJ15" s="12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12"/>
      <c r="BV15" s="34"/>
      <c r="BW15" s="34"/>
      <c r="BX15" s="34"/>
      <c r="BY15" s="34"/>
      <c r="BZ15" s="34"/>
      <c r="CA15" s="34"/>
      <c r="CB15" s="34"/>
      <c r="CC15" s="34"/>
      <c r="CD15" s="34"/>
      <c r="CE15" s="12"/>
      <c r="CF15" s="34"/>
      <c r="CG15" s="34"/>
      <c r="CH15" s="34"/>
      <c r="CI15" s="34"/>
      <c r="CJ15" s="34"/>
      <c r="CK15" s="34"/>
      <c r="CL15" s="34"/>
      <c r="CM15" s="34"/>
      <c r="CN15" s="34"/>
    </row>
    <row r="16" spans="1:103" ht="13.5" customHeight="1" x14ac:dyDescent="0.25">
      <c r="A16" s="62" t="s">
        <v>62</v>
      </c>
      <c r="B16" s="63" t="s">
        <v>100</v>
      </c>
      <c r="C16" s="65" t="s">
        <v>93</v>
      </c>
      <c r="D16" s="121">
        <f t="shared" si="2"/>
        <v>78</v>
      </c>
      <c r="E16" s="135"/>
      <c r="F16" s="23">
        <v>78</v>
      </c>
      <c r="G16" s="13">
        <v>61</v>
      </c>
      <c r="H16" s="13">
        <v>17</v>
      </c>
      <c r="I16" s="13"/>
      <c r="J16" s="13"/>
      <c r="K16" s="13"/>
      <c r="L16" s="14"/>
      <c r="M16" s="139">
        <v>34</v>
      </c>
      <c r="N16" s="30">
        <v>30</v>
      </c>
      <c r="O16" s="30"/>
      <c r="P16" s="30"/>
      <c r="Q16" s="30">
        <v>4</v>
      </c>
      <c r="R16" s="30"/>
      <c r="S16" s="30"/>
      <c r="T16" s="30"/>
      <c r="U16" s="30"/>
      <c r="V16" s="113">
        <v>44</v>
      </c>
      <c r="W16" s="30">
        <v>31</v>
      </c>
      <c r="X16" s="30"/>
      <c r="Y16" s="30"/>
      <c r="Z16" s="34">
        <v>13</v>
      </c>
      <c r="AA16" s="34"/>
      <c r="AB16" s="34"/>
      <c r="AC16" s="34"/>
      <c r="AD16" s="11" t="s">
        <v>93</v>
      </c>
      <c r="AE16" s="113"/>
      <c r="AF16" s="34"/>
      <c r="AG16" s="34"/>
      <c r="AH16" s="34"/>
      <c r="AI16" s="34"/>
      <c r="AJ16" s="34"/>
      <c r="AK16" s="34"/>
      <c r="AL16" s="34"/>
      <c r="AM16" s="34"/>
      <c r="AN16" s="34"/>
      <c r="AO16" s="113"/>
      <c r="AP16" s="34"/>
      <c r="AQ16" s="34"/>
      <c r="AR16" s="34"/>
      <c r="AS16" s="34"/>
      <c r="AT16" s="34"/>
      <c r="AU16" s="34"/>
      <c r="AV16" s="34"/>
      <c r="AW16" s="34"/>
      <c r="AX16" s="30"/>
      <c r="AY16" s="22"/>
      <c r="AZ16" s="12"/>
      <c r="BA16" s="34"/>
      <c r="BB16" s="34"/>
      <c r="BC16" s="34"/>
      <c r="BD16" s="34"/>
      <c r="BE16" s="34"/>
      <c r="BF16" s="34"/>
      <c r="BG16" s="34"/>
      <c r="BH16" s="34"/>
      <c r="BI16" s="34"/>
      <c r="BJ16" s="12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12"/>
      <c r="BV16" s="34"/>
      <c r="BW16" s="34"/>
      <c r="BX16" s="34"/>
      <c r="BY16" s="34"/>
      <c r="BZ16" s="34"/>
      <c r="CA16" s="34"/>
      <c r="CB16" s="34"/>
      <c r="CC16" s="34"/>
      <c r="CD16" s="34"/>
      <c r="CE16" s="12"/>
      <c r="CF16" s="34"/>
      <c r="CG16" s="34"/>
      <c r="CH16" s="34"/>
      <c r="CI16" s="34"/>
      <c r="CJ16" s="34"/>
      <c r="CK16" s="34"/>
      <c r="CL16" s="34"/>
      <c r="CM16" s="34"/>
      <c r="CN16" s="34"/>
    </row>
    <row r="17" spans="1:103" ht="12.75" customHeight="1" x14ac:dyDescent="0.25">
      <c r="A17" s="62" t="s">
        <v>63</v>
      </c>
      <c r="B17" s="63" t="s">
        <v>25</v>
      </c>
      <c r="C17" s="65" t="s">
        <v>93</v>
      </c>
      <c r="D17" s="121">
        <f t="shared" si="2"/>
        <v>117</v>
      </c>
      <c r="E17" s="135"/>
      <c r="F17" s="23">
        <v>117</v>
      </c>
      <c r="G17" s="15">
        <v>8</v>
      </c>
      <c r="H17" s="15">
        <v>109</v>
      </c>
      <c r="I17" s="15"/>
      <c r="J17" s="15"/>
      <c r="K17" s="15"/>
      <c r="L17" s="14"/>
      <c r="M17" s="139">
        <v>51</v>
      </c>
      <c r="N17" s="17">
        <v>2</v>
      </c>
      <c r="O17" s="17"/>
      <c r="P17" s="17"/>
      <c r="Q17" s="17">
        <v>49</v>
      </c>
      <c r="R17" s="17"/>
      <c r="S17" s="17"/>
      <c r="T17" s="17"/>
      <c r="U17" s="17"/>
      <c r="V17" s="113">
        <v>66</v>
      </c>
      <c r="W17" s="30">
        <v>6</v>
      </c>
      <c r="X17" s="30"/>
      <c r="Y17" s="30"/>
      <c r="Z17" s="34">
        <v>60</v>
      </c>
      <c r="AA17" s="34"/>
      <c r="AB17" s="34"/>
      <c r="AC17" s="34"/>
      <c r="AD17" s="11" t="s">
        <v>93</v>
      </c>
      <c r="AE17" s="113"/>
      <c r="AF17" s="34"/>
      <c r="AG17" s="34"/>
      <c r="AH17" s="34"/>
      <c r="AI17" s="34"/>
      <c r="AJ17" s="34"/>
      <c r="AK17" s="34"/>
      <c r="AL17" s="34"/>
      <c r="AM17" s="34"/>
      <c r="AN17" s="15"/>
      <c r="AO17" s="113"/>
      <c r="AP17" s="34"/>
      <c r="AQ17" s="34"/>
      <c r="AR17" s="34"/>
      <c r="AS17" s="34"/>
      <c r="AT17" s="34"/>
      <c r="AU17" s="34"/>
      <c r="AV17" s="34"/>
      <c r="AW17" s="34"/>
      <c r="AX17" s="30"/>
      <c r="AY17" s="15"/>
      <c r="AZ17" s="12"/>
      <c r="BA17" s="34"/>
      <c r="BB17" s="34"/>
      <c r="BC17" s="34"/>
      <c r="BD17" s="34"/>
      <c r="BE17" s="34"/>
      <c r="BF17" s="34"/>
      <c r="BG17" s="34"/>
      <c r="BH17" s="34"/>
      <c r="BI17" s="34"/>
      <c r="BJ17" s="12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12"/>
      <c r="BV17" s="34"/>
      <c r="BW17" s="34"/>
      <c r="BX17" s="34"/>
      <c r="BY17" s="34"/>
      <c r="BZ17" s="34"/>
      <c r="CA17" s="34"/>
      <c r="CB17" s="34"/>
      <c r="CC17" s="34"/>
      <c r="CD17" s="34"/>
      <c r="CE17" s="12"/>
      <c r="CF17" s="34"/>
      <c r="CG17" s="34"/>
      <c r="CH17" s="34"/>
      <c r="CI17" s="34"/>
      <c r="CJ17" s="34"/>
      <c r="CK17" s="34"/>
      <c r="CL17" s="34"/>
      <c r="CM17" s="34"/>
      <c r="CN17" s="34"/>
    </row>
    <row r="18" spans="1:103" ht="15" customHeight="1" x14ac:dyDescent="0.25">
      <c r="A18" s="94" t="s">
        <v>64</v>
      </c>
      <c r="B18" s="95" t="s">
        <v>27</v>
      </c>
      <c r="C18" s="96" t="s">
        <v>93</v>
      </c>
      <c r="D18" s="121">
        <f t="shared" si="2"/>
        <v>70</v>
      </c>
      <c r="E18" s="135"/>
      <c r="F18" s="123">
        <v>70</v>
      </c>
      <c r="G18" s="97">
        <v>55</v>
      </c>
      <c r="H18" s="97">
        <v>15</v>
      </c>
      <c r="I18" s="97"/>
      <c r="J18" s="97"/>
      <c r="K18" s="97"/>
      <c r="L18" s="98"/>
      <c r="M18" s="140">
        <v>34</v>
      </c>
      <c r="N18" s="89">
        <v>23</v>
      </c>
      <c r="O18" s="89"/>
      <c r="P18" s="89"/>
      <c r="Q18" s="89">
        <v>11</v>
      </c>
      <c r="R18" s="89"/>
      <c r="S18" s="89"/>
      <c r="T18" s="89"/>
      <c r="U18" s="89"/>
      <c r="V18" s="147">
        <v>18</v>
      </c>
      <c r="W18" s="89">
        <v>16</v>
      </c>
      <c r="X18" s="89"/>
      <c r="Y18" s="89"/>
      <c r="Z18" s="90">
        <v>2</v>
      </c>
      <c r="AA18" s="90"/>
      <c r="AB18" s="90"/>
      <c r="AC18" s="90"/>
      <c r="AD18" s="99"/>
      <c r="AE18" s="147">
        <v>18</v>
      </c>
      <c r="AF18" s="91">
        <v>16</v>
      </c>
      <c r="AG18" s="91"/>
      <c r="AH18" s="91"/>
      <c r="AI18" s="91">
        <v>2</v>
      </c>
      <c r="AJ18" s="91"/>
      <c r="AK18" s="91"/>
      <c r="AL18" s="90"/>
      <c r="AM18" s="90"/>
      <c r="AN18" s="100" t="s">
        <v>93</v>
      </c>
      <c r="AO18" s="147"/>
      <c r="AP18" s="91"/>
      <c r="AQ18" s="91"/>
      <c r="AR18" s="91"/>
      <c r="AS18" s="91"/>
      <c r="AT18" s="91"/>
      <c r="AU18" s="91"/>
      <c r="AV18" s="91"/>
      <c r="AW18" s="91"/>
      <c r="AX18" s="89"/>
      <c r="AY18" s="100"/>
      <c r="AZ18" s="98"/>
      <c r="BA18" s="90"/>
      <c r="BB18" s="90"/>
      <c r="BC18" s="90"/>
      <c r="BD18" s="90"/>
      <c r="BE18" s="90"/>
      <c r="BF18" s="90"/>
      <c r="BG18" s="90"/>
      <c r="BH18" s="90"/>
      <c r="BI18" s="90"/>
      <c r="BJ18" s="98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8"/>
      <c r="BV18" s="90"/>
      <c r="BW18" s="90"/>
      <c r="BX18" s="90"/>
      <c r="BY18" s="90"/>
      <c r="BZ18" s="90"/>
      <c r="CA18" s="90"/>
      <c r="CB18" s="90"/>
      <c r="CC18" s="90"/>
      <c r="CD18" s="90"/>
      <c r="CE18" s="98"/>
      <c r="CF18" s="90"/>
      <c r="CG18" s="90"/>
      <c r="CH18" s="90"/>
      <c r="CI18" s="90"/>
      <c r="CJ18" s="90"/>
      <c r="CK18" s="90"/>
      <c r="CL18" s="90"/>
      <c r="CM18" s="90"/>
      <c r="CN18" s="34"/>
    </row>
    <row r="19" spans="1:103" s="106" customFormat="1" ht="12" x14ac:dyDescent="0.2">
      <c r="A19" s="62" t="s">
        <v>95</v>
      </c>
      <c r="B19" s="63" t="s">
        <v>96</v>
      </c>
      <c r="C19" s="223" t="s">
        <v>92</v>
      </c>
      <c r="D19" s="121">
        <f t="shared" si="2"/>
        <v>34</v>
      </c>
      <c r="F19" s="124">
        <v>34</v>
      </c>
      <c r="G19" s="52">
        <v>12</v>
      </c>
      <c r="H19" s="52">
        <v>22</v>
      </c>
      <c r="I19" s="52"/>
      <c r="J19" s="52"/>
      <c r="K19" s="52"/>
      <c r="L19" s="52">
        <v>34</v>
      </c>
      <c r="M19" s="141"/>
      <c r="N19" s="52"/>
      <c r="O19" s="52"/>
      <c r="P19" s="52"/>
      <c r="Q19" s="52"/>
      <c r="R19" s="52"/>
      <c r="S19" s="52"/>
      <c r="T19" s="52"/>
      <c r="U19" s="52"/>
      <c r="V19" s="141"/>
      <c r="W19" s="52"/>
      <c r="X19" s="52"/>
      <c r="Y19" s="52"/>
      <c r="Z19" s="52"/>
      <c r="AA19" s="52"/>
      <c r="AB19" s="52"/>
      <c r="AC19" s="52"/>
      <c r="AD19" s="52"/>
      <c r="AE19" s="141">
        <v>17</v>
      </c>
      <c r="AF19" s="52">
        <v>7</v>
      </c>
      <c r="AG19" s="52"/>
      <c r="AH19" s="52"/>
      <c r="AI19" s="52">
        <v>10</v>
      </c>
      <c r="AJ19" s="52"/>
      <c r="AK19" s="52"/>
      <c r="AL19" s="52"/>
      <c r="AM19" s="52"/>
      <c r="AN19" s="52"/>
      <c r="AO19" s="141">
        <v>17</v>
      </c>
      <c r="AP19" s="52">
        <v>5</v>
      </c>
      <c r="AQ19" s="52"/>
      <c r="AR19" s="52"/>
      <c r="AS19" s="52">
        <v>12</v>
      </c>
      <c r="AT19" s="52"/>
      <c r="AU19" s="52"/>
      <c r="AY19" s="223" t="s">
        <v>92</v>
      </c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</row>
    <row r="20" spans="1:103" ht="21" customHeight="1" x14ac:dyDescent="0.25">
      <c r="A20" s="101"/>
      <c r="B20" s="102" t="s">
        <v>28</v>
      </c>
      <c r="C20" s="103"/>
      <c r="D20" s="121">
        <f t="shared" si="2"/>
        <v>574</v>
      </c>
      <c r="E20" s="125">
        <f>E21+E22+E23</f>
        <v>0</v>
      </c>
      <c r="F20" s="125">
        <f>F21+F22+F23</f>
        <v>574</v>
      </c>
      <c r="G20" s="104">
        <f t="shared" ref="G20:AX20" si="9">G21+G22+G23</f>
        <v>351</v>
      </c>
      <c r="H20" s="104">
        <f t="shared" si="9"/>
        <v>203</v>
      </c>
      <c r="I20" s="104"/>
      <c r="J20" s="104"/>
      <c r="K20" s="104">
        <f t="shared" si="9"/>
        <v>20</v>
      </c>
      <c r="L20" s="104">
        <f t="shared" si="9"/>
        <v>20</v>
      </c>
      <c r="M20" s="142">
        <f t="shared" si="9"/>
        <v>170</v>
      </c>
      <c r="N20" s="104">
        <f t="shared" si="9"/>
        <v>101</v>
      </c>
      <c r="O20" s="104">
        <f t="shared" si="9"/>
        <v>0</v>
      </c>
      <c r="P20" s="104">
        <f t="shared" si="9"/>
        <v>0</v>
      </c>
      <c r="Q20" s="104">
        <f t="shared" si="9"/>
        <v>69</v>
      </c>
      <c r="R20" s="104">
        <f t="shared" si="9"/>
        <v>0</v>
      </c>
      <c r="S20" s="104">
        <f t="shared" si="9"/>
        <v>0</v>
      </c>
      <c r="T20" s="104">
        <f t="shared" si="9"/>
        <v>0</v>
      </c>
      <c r="U20" s="104">
        <f t="shared" si="9"/>
        <v>0</v>
      </c>
      <c r="V20" s="142">
        <f t="shared" si="9"/>
        <v>176</v>
      </c>
      <c r="W20" s="104">
        <f t="shared" si="9"/>
        <v>107</v>
      </c>
      <c r="X20" s="104">
        <f t="shared" si="9"/>
        <v>0</v>
      </c>
      <c r="Y20" s="104">
        <f t="shared" si="9"/>
        <v>0</v>
      </c>
      <c r="Z20" s="104">
        <f t="shared" si="9"/>
        <v>69</v>
      </c>
      <c r="AA20" s="104">
        <f t="shared" si="9"/>
        <v>0</v>
      </c>
      <c r="AB20" s="104">
        <f t="shared" si="9"/>
        <v>0</v>
      </c>
      <c r="AC20" s="104">
        <f t="shared" si="9"/>
        <v>0</v>
      </c>
      <c r="AD20" s="104">
        <f t="shared" si="9"/>
        <v>0</v>
      </c>
      <c r="AE20" s="142">
        <f t="shared" si="9"/>
        <v>95</v>
      </c>
      <c r="AF20" s="104">
        <f t="shared" si="9"/>
        <v>53</v>
      </c>
      <c r="AG20" s="104">
        <f t="shared" si="9"/>
        <v>0</v>
      </c>
      <c r="AH20" s="104">
        <f t="shared" si="9"/>
        <v>0</v>
      </c>
      <c r="AI20" s="104">
        <f t="shared" si="9"/>
        <v>32</v>
      </c>
      <c r="AJ20" s="104"/>
      <c r="AK20" s="104">
        <f t="shared" si="9"/>
        <v>10</v>
      </c>
      <c r="AL20" s="104">
        <f t="shared" si="9"/>
        <v>0</v>
      </c>
      <c r="AM20" s="104">
        <f t="shared" si="9"/>
        <v>0</v>
      </c>
      <c r="AN20" s="104">
        <f t="shared" si="9"/>
        <v>0</v>
      </c>
      <c r="AO20" s="142">
        <f t="shared" si="9"/>
        <v>133</v>
      </c>
      <c r="AP20" s="104">
        <f t="shared" si="9"/>
        <v>90</v>
      </c>
      <c r="AQ20" s="104">
        <f t="shared" si="9"/>
        <v>0</v>
      </c>
      <c r="AR20" s="104">
        <f t="shared" si="9"/>
        <v>0</v>
      </c>
      <c r="AS20" s="104">
        <f t="shared" si="9"/>
        <v>33</v>
      </c>
      <c r="AT20" s="104"/>
      <c r="AU20" s="104"/>
      <c r="AV20" s="104">
        <f t="shared" si="9"/>
        <v>10</v>
      </c>
      <c r="AW20" s="104">
        <f t="shared" si="9"/>
        <v>0</v>
      </c>
      <c r="AX20" s="104">
        <f t="shared" si="9"/>
        <v>36</v>
      </c>
      <c r="AY20" s="105">
        <v>0</v>
      </c>
      <c r="AZ20" s="104">
        <f t="shared" ref="AZ20:CN20" si="10">AZ21+AZ22+AZ23</f>
        <v>0</v>
      </c>
      <c r="BA20" s="104">
        <f t="shared" si="10"/>
        <v>0</v>
      </c>
      <c r="BB20" s="104">
        <f t="shared" si="10"/>
        <v>0</v>
      </c>
      <c r="BC20" s="104">
        <f t="shared" si="10"/>
        <v>0</v>
      </c>
      <c r="BD20" s="104">
        <f t="shared" si="10"/>
        <v>0</v>
      </c>
      <c r="BE20" s="104"/>
      <c r="BF20" s="104">
        <f t="shared" si="10"/>
        <v>0</v>
      </c>
      <c r="BG20" s="104">
        <f t="shared" si="10"/>
        <v>0</v>
      </c>
      <c r="BH20" s="104">
        <f t="shared" si="10"/>
        <v>0</v>
      </c>
      <c r="BI20" s="104">
        <f t="shared" si="10"/>
        <v>0</v>
      </c>
      <c r="BJ20" s="104">
        <f t="shared" si="10"/>
        <v>0</v>
      </c>
      <c r="BK20" s="104">
        <f t="shared" si="10"/>
        <v>0</v>
      </c>
      <c r="BL20" s="104">
        <f t="shared" si="10"/>
        <v>0</v>
      </c>
      <c r="BM20" s="104">
        <f t="shared" si="10"/>
        <v>0</v>
      </c>
      <c r="BN20" s="104">
        <f t="shared" si="10"/>
        <v>0</v>
      </c>
      <c r="BO20" s="104"/>
      <c r="BP20" s="104"/>
      <c r="BQ20" s="104">
        <f t="shared" si="10"/>
        <v>0</v>
      </c>
      <c r="BR20" s="104">
        <f t="shared" si="10"/>
        <v>0</v>
      </c>
      <c r="BS20" s="104">
        <f t="shared" si="10"/>
        <v>0</v>
      </c>
      <c r="BT20" s="104">
        <f t="shared" si="10"/>
        <v>0</v>
      </c>
      <c r="BU20" s="104">
        <f t="shared" si="10"/>
        <v>0</v>
      </c>
      <c r="BV20" s="104">
        <f t="shared" si="10"/>
        <v>0</v>
      </c>
      <c r="BW20" s="104">
        <f t="shared" si="10"/>
        <v>0</v>
      </c>
      <c r="BX20" s="104">
        <f t="shared" si="10"/>
        <v>0</v>
      </c>
      <c r="BY20" s="104">
        <f t="shared" si="10"/>
        <v>0</v>
      </c>
      <c r="BZ20" s="104"/>
      <c r="CA20" s="104">
        <f t="shared" si="10"/>
        <v>0</v>
      </c>
      <c r="CB20" s="104">
        <f t="shared" si="10"/>
        <v>0</v>
      </c>
      <c r="CC20" s="104">
        <f t="shared" si="10"/>
        <v>0</v>
      </c>
      <c r="CD20" s="104">
        <f t="shared" si="10"/>
        <v>0</v>
      </c>
      <c r="CE20" s="104">
        <f t="shared" si="10"/>
        <v>0</v>
      </c>
      <c r="CF20" s="104">
        <f t="shared" si="10"/>
        <v>0</v>
      </c>
      <c r="CG20" s="104">
        <f t="shared" si="10"/>
        <v>0</v>
      </c>
      <c r="CH20" s="104">
        <f t="shared" si="10"/>
        <v>0</v>
      </c>
      <c r="CI20" s="104">
        <f t="shared" si="10"/>
        <v>0</v>
      </c>
      <c r="CJ20" s="104"/>
      <c r="CK20" s="104">
        <f t="shared" si="10"/>
        <v>0</v>
      </c>
      <c r="CL20" s="104">
        <f t="shared" si="10"/>
        <v>0</v>
      </c>
      <c r="CM20" s="104">
        <f t="shared" si="10"/>
        <v>0</v>
      </c>
      <c r="CN20" s="211">
        <f t="shared" si="10"/>
        <v>0</v>
      </c>
      <c r="CO20" s="201"/>
    </row>
    <row r="21" spans="1:103" ht="11.25" customHeight="1" x14ac:dyDescent="0.25">
      <c r="A21" s="62" t="s">
        <v>65</v>
      </c>
      <c r="B21" s="63" t="s">
        <v>29</v>
      </c>
      <c r="C21" s="93" t="s">
        <v>91</v>
      </c>
      <c r="D21" s="121">
        <f t="shared" si="2"/>
        <v>300</v>
      </c>
      <c r="E21" s="135"/>
      <c r="F21" s="23">
        <v>300</v>
      </c>
      <c r="G21" s="17">
        <v>187</v>
      </c>
      <c r="H21" s="17">
        <v>103</v>
      </c>
      <c r="I21" s="17"/>
      <c r="J21" s="17"/>
      <c r="K21" s="17">
        <v>10</v>
      </c>
      <c r="L21" s="12">
        <v>10</v>
      </c>
      <c r="M21" s="139">
        <v>85</v>
      </c>
      <c r="N21" s="11">
        <v>55</v>
      </c>
      <c r="O21" s="11"/>
      <c r="P21" s="11"/>
      <c r="Q21" s="17">
        <v>30</v>
      </c>
      <c r="R21" s="17"/>
      <c r="S21" s="17"/>
      <c r="T21" s="17"/>
      <c r="U21" s="16"/>
      <c r="V21" s="113">
        <v>88</v>
      </c>
      <c r="W21" s="17">
        <v>47</v>
      </c>
      <c r="X21" s="17"/>
      <c r="Y21" s="17"/>
      <c r="Z21" s="11">
        <v>41</v>
      </c>
      <c r="AA21" s="11"/>
      <c r="AB21" s="34"/>
      <c r="AC21" s="34"/>
      <c r="AD21" s="35"/>
      <c r="AE21" s="113">
        <v>56</v>
      </c>
      <c r="AF21" s="34">
        <v>34</v>
      </c>
      <c r="AG21" s="34"/>
      <c r="AH21" s="34"/>
      <c r="AI21" s="34">
        <v>17</v>
      </c>
      <c r="AJ21" s="34"/>
      <c r="AK21" s="34">
        <v>5</v>
      </c>
      <c r="AL21" s="34"/>
      <c r="AM21" s="34"/>
      <c r="AN21" s="34"/>
      <c r="AO21" s="112">
        <v>71</v>
      </c>
      <c r="AP21" s="34">
        <v>51</v>
      </c>
      <c r="AQ21" s="34"/>
      <c r="AR21" s="34"/>
      <c r="AS21" s="34">
        <v>15</v>
      </c>
      <c r="AT21" s="34"/>
      <c r="AU21" s="34"/>
      <c r="AV21" s="34">
        <v>5</v>
      </c>
      <c r="AW21" s="34"/>
      <c r="AX21" s="30">
        <v>18</v>
      </c>
      <c r="AY21" s="110" t="s">
        <v>94</v>
      </c>
      <c r="AZ21" s="12"/>
      <c r="BA21" s="34"/>
      <c r="BB21" s="34"/>
      <c r="BC21" s="34"/>
      <c r="BD21" s="34"/>
      <c r="BE21" s="34"/>
      <c r="BF21" s="34"/>
      <c r="BG21" s="34"/>
      <c r="BH21" s="34"/>
      <c r="BI21" s="34"/>
      <c r="BJ21" s="12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12"/>
      <c r="BV21" s="34"/>
      <c r="BW21" s="34"/>
      <c r="BX21" s="34"/>
      <c r="BY21" s="34"/>
      <c r="BZ21" s="34"/>
      <c r="CA21" s="34"/>
      <c r="CB21" s="34"/>
      <c r="CC21" s="34"/>
      <c r="CD21" s="34"/>
      <c r="CE21" s="12"/>
      <c r="CF21" s="34"/>
      <c r="CG21" s="34"/>
      <c r="CH21" s="34"/>
      <c r="CI21" s="34"/>
      <c r="CJ21" s="34"/>
      <c r="CK21" s="34"/>
      <c r="CL21" s="34"/>
      <c r="CM21" s="34"/>
      <c r="CN21" s="34"/>
    </row>
    <row r="22" spans="1:103" ht="13.5" customHeight="1" x14ac:dyDescent="0.25">
      <c r="A22" s="67" t="s">
        <v>66</v>
      </c>
      <c r="B22" s="68" t="s">
        <v>30</v>
      </c>
      <c r="C22" s="65" t="s">
        <v>93</v>
      </c>
      <c r="D22" s="121">
        <f t="shared" si="2"/>
        <v>95</v>
      </c>
      <c r="E22" s="135"/>
      <c r="F22" s="23">
        <v>95</v>
      </c>
      <c r="G22" s="13">
        <v>25</v>
      </c>
      <c r="H22" s="13">
        <v>70</v>
      </c>
      <c r="I22" s="13"/>
      <c r="J22" s="13"/>
      <c r="K22" s="13"/>
      <c r="L22" s="12"/>
      <c r="M22" s="139">
        <v>34</v>
      </c>
      <c r="N22" s="17">
        <v>6</v>
      </c>
      <c r="O22" s="17"/>
      <c r="P22" s="17"/>
      <c r="Q22" s="17">
        <v>28</v>
      </c>
      <c r="R22" s="17"/>
      <c r="S22" s="17"/>
      <c r="T22" s="17"/>
      <c r="U22" s="36"/>
      <c r="V22" s="113">
        <v>22</v>
      </c>
      <c r="W22" s="30">
        <v>7</v>
      </c>
      <c r="X22" s="30"/>
      <c r="Y22" s="30"/>
      <c r="Z22" s="34">
        <v>15</v>
      </c>
      <c r="AA22" s="34"/>
      <c r="AB22" s="34"/>
      <c r="AC22" s="34"/>
      <c r="AD22" s="22"/>
      <c r="AE22" s="113">
        <v>17</v>
      </c>
      <c r="AF22" s="34">
        <v>6</v>
      </c>
      <c r="AG22" s="34"/>
      <c r="AH22" s="34"/>
      <c r="AI22" s="34">
        <v>11</v>
      </c>
      <c r="AJ22" s="34"/>
      <c r="AK22" s="34"/>
      <c r="AL22" s="34"/>
      <c r="AM22" s="34"/>
      <c r="AN22" s="33"/>
      <c r="AO22" s="113">
        <v>22</v>
      </c>
      <c r="AP22" s="34">
        <v>6</v>
      </c>
      <c r="AQ22" s="34"/>
      <c r="AR22" s="34"/>
      <c r="AS22" s="34">
        <v>16</v>
      </c>
      <c r="AT22" s="34"/>
      <c r="AU22" s="34"/>
      <c r="AV22" s="34"/>
      <c r="AW22" s="34"/>
      <c r="AX22" s="30"/>
      <c r="AY22" s="13" t="s">
        <v>93</v>
      </c>
      <c r="AZ22" s="12"/>
      <c r="BA22" s="34"/>
      <c r="BB22" s="34"/>
      <c r="BC22" s="34"/>
      <c r="BD22" s="34"/>
      <c r="BE22" s="34"/>
      <c r="BF22" s="34"/>
      <c r="BG22" s="34"/>
      <c r="BH22" s="34"/>
      <c r="BI22" s="34"/>
      <c r="BJ22" s="12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12"/>
      <c r="BV22" s="34"/>
      <c r="BW22" s="34"/>
      <c r="BX22" s="34"/>
      <c r="BY22" s="34"/>
      <c r="BZ22" s="34"/>
      <c r="CA22" s="34"/>
      <c r="CB22" s="34"/>
      <c r="CC22" s="34"/>
      <c r="CD22" s="34"/>
      <c r="CE22" s="12"/>
      <c r="CF22" s="34"/>
      <c r="CG22" s="34"/>
      <c r="CH22" s="34"/>
      <c r="CI22" s="34"/>
      <c r="CJ22" s="34"/>
      <c r="CK22" s="34"/>
      <c r="CL22" s="34"/>
      <c r="CM22" s="34"/>
      <c r="CN22" s="34"/>
    </row>
    <row r="23" spans="1:103" ht="13.5" customHeight="1" x14ac:dyDescent="0.25">
      <c r="A23" s="67" t="s">
        <v>67</v>
      </c>
      <c r="B23" s="68" t="s">
        <v>101</v>
      </c>
      <c r="C23" s="93" t="s">
        <v>91</v>
      </c>
      <c r="D23" s="121">
        <f t="shared" si="2"/>
        <v>179</v>
      </c>
      <c r="E23" s="135"/>
      <c r="F23" s="23">
        <v>179</v>
      </c>
      <c r="G23" s="13">
        <v>139</v>
      </c>
      <c r="H23" s="13">
        <v>30</v>
      </c>
      <c r="I23" s="13"/>
      <c r="J23" s="13"/>
      <c r="K23" s="13">
        <v>10</v>
      </c>
      <c r="L23" s="12">
        <v>10</v>
      </c>
      <c r="M23" s="139">
        <v>51</v>
      </c>
      <c r="N23" s="17">
        <v>40</v>
      </c>
      <c r="O23" s="17"/>
      <c r="P23" s="17"/>
      <c r="Q23" s="17">
        <v>11</v>
      </c>
      <c r="R23" s="17"/>
      <c r="S23" s="17"/>
      <c r="T23" s="17"/>
      <c r="U23" s="37"/>
      <c r="V23" s="113">
        <v>66</v>
      </c>
      <c r="W23" s="30">
        <v>53</v>
      </c>
      <c r="X23" s="30"/>
      <c r="Y23" s="30"/>
      <c r="Z23" s="34">
        <v>13</v>
      </c>
      <c r="AA23" s="34"/>
      <c r="AB23" s="34"/>
      <c r="AC23" s="34"/>
      <c r="AD23" s="22"/>
      <c r="AE23" s="113">
        <v>22</v>
      </c>
      <c r="AF23" s="18">
        <v>13</v>
      </c>
      <c r="AG23" s="18"/>
      <c r="AH23" s="18"/>
      <c r="AI23" s="18">
        <v>4</v>
      </c>
      <c r="AJ23" s="18"/>
      <c r="AK23" s="18">
        <v>5</v>
      </c>
      <c r="AL23" s="34"/>
      <c r="AM23" s="34"/>
      <c r="AN23" s="33"/>
      <c r="AO23" s="113">
        <v>40</v>
      </c>
      <c r="AP23" s="34">
        <v>33</v>
      </c>
      <c r="AQ23" s="34"/>
      <c r="AR23" s="34"/>
      <c r="AS23" s="34">
        <v>2</v>
      </c>
      <c r="AT23" s="34"/>
      <c r="AU23" s="34"/>
      <c r="AV23" s="34">
        <v>5</v>
      </c>
      <c r="AW23" s="34"/>
      <c r="AX23" s="30">
        <v>18</v>
      </c>
      <c r="AY23" s="108" t="s">
        <v>94</v>
      </c>
      <c r="AZ23" s="12"/>
      <c r="BA23" s="34"/>
      <c r="BB23" s="34"/>
      <c r="BC23" s="34"/>
      <c r="BD23" s="34"/>
      <c r="BE23" s="34"/>
      <c r="BF23" s="34"/>
      <c r="BG23" s="34"/>
      <c r="BH23" s="34"/>
      <c r="BI23" s="34"/>
      <c r="BJ23" s="12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12"/>
      <c r="BV23" s="34"/>
      <c r="BW23" s="34"/>
      <c r="BX23" s="34"/>
      <c r="BY23" s="34"/>
      <c r="BZ23" s="34"/>
      <c r="CA23" s="34"/>
      <c r="CB23" s="34"/>
      <c r="CC23" s="34"/>
      <c r="CD23" s="34"/>
      <c r="CE23" s="12"/>
      <c r="CF23" s="34"/>
      <c r="CG23" s="34"/>
      <c r="CH23" s="34"/>
      <c r="CI23" s="34"/>
      <c r="CJ23" s="34"/>
      <c r="CK23" s="34"/>
      <c r="CL23" s="34"/>
      <c r="CM23" s="34"/>
      <c r="CN23" s="34"/>
    </row>
    <row r="24" spans="1:103" s="29" customFormat="1" ht="30" customHeight="1" x14ac:dyDescent="0.25">
      <c r="A24" s="57" t="s">
        <v>102</v>
      </c>
      <c r="B24" s="57" t="s">
        <v>103</v>
      </c>
      <c r="C24" s="69"/>
      <c r="D24" s="126">
        <f>D25+D26+D27+D28+D29</f>
        <v>504</v>
      </c>
      <c r="E24" s="126">
        <f>E25+E26+E27+E28+E29</f>
        <v>0</v>
      </c>
      <c r="F24" s="126">
        <f>F25+F26+F27+F28+F29</f>
        <v>504</v>
      </c>
      <c r="G24" s="32">
        <f t="shared" ref="G24:U24" si="11">G25+G26+G27+G28+G29</f>
        <v>41</v>
      </c>
      <c r="H24" s="32">
        <f t="shared" si="11"/>
        <v>426</v>
      </c>
      <c r="I24" s="32"/>
      <c r="J24" s="32"/>
      <c r="K24" s="32">
        <f t="shared" si="11"/>
        <v>37</v>
      </c>
      <c r="L24" s="32">
        <f t="shared" si="11"/>
        <v>0</v>
      </c>
      <c r="M24" s="143">
        <f t="shared" si="11"/>
        <v>0</v>
      </c>
      <c r="N24" s="32">
        <f t="shared" si="11"/>
        <v>0</v>
      </c>
      <c r="O24" s="32">
        <f t="shared" si="11"/>
        <v>0</v>
      </c>
      <c r="P24" s="32">
        <f t="shared" si="11"/>
        <v>0</v>
      </c>
      <c r="Q24" s="32">
        <f t="shared" si="11"/>
        <v>0</v>
      </c>
      <c r="R24" s="32">
        <f t="shared" si="11"/>
        <v>0</v>
      </c>
      <c r="S24" s="32">
        <f t="shared" si="11"/>
        <v>0</v>
      </c>
      <c r="T24" s="32">
        <f t="shared" si="11"/>
        <v>0</v>
      </c>
      <c r="U24" s="32">
        <f t="shared" si="11"/>
        <v>0</v>
      </c>
      <c r="V24" s="143">
        <f>V25+V26+V27+V28+V29</f>
        <v>0</v>
      </c>
      <c r="W24" s="32">
        <f t="shared" ref="W24:CM24" si="12">W25+W26+W27+W28+W29</f>
        <v>0</v>
      </c>
      <c r="X24" s="32">
        <f t="shared" si="12"/>
        <v>0</v>
      </c>
      <c r="Y24" s="32">
        <f t="shared" si="12"/>
        <v>0</v>
      </c>
      <c r="Z24" s="32">
        <f t="shared" si="12"/>
        <v>0</v>
      </c>
      <c r="AA24" s="32">
        <f t="shared" si="12"/>
        <v>0</v>
      </c>
      <c r="AB24" s="32">
        <f t="shared" si="12"/>
        <v>0</v>
      </c>
      <c r="AC24" s="32">
        <f t="shared" si="12"/>
        <v>0</v>
      </c>
      <c r="AD24" s="32">
        <f t="shared" si="12"/>
        <v>0</v>
      </c>
      <c r="AE24" s="143">
        <f t="shared" si="12"/>
        <v>104</v>
      </c>
      <c r="AF24" s="32">
        <f t="shared" si="12"/>
        <v>13</v>
      </c>
      <c r="AG24" s="32">
        <f t="shared" si="12"/>
        <v>0</v>
      </c>
      <c r="AH24" s="32">
        <f t="shared" si="12"/>
        <v>0</v>
      </c>
      <c r="AI24" s="32">
        <f t="shared" si="12"/>
        <v>87</v>
      </c>
      <c r="AJ24" s="32"/>
      <c r="AK24" s="32">
        <f t="shared" si="12"/>
        <v>4</v>
      </c>
      <c r="AL24" s="32">
        <f t="shared" si="12"/>
        <v>0</v>
      </c>
      <c r="AM24" s="32">
        <f t="shared" si="12"/>
        <v>0</v>
      </c>
      <c r="AN24" s="32">
        <v>0</v>
      </c>
      <c r="AO24" s="143">
        <f t="shared" si="12"/>
        <v>60</v>
      </c>
      <c r="AP24" s="32">
        <f t="shared" si="12"/>
        <v>1</v>
      </c>
      <c r="AQ24" s="32">
        <f t="shared" si="12"/>
        <v>0</v>
      </c>
      <c r="AR24" s="32">
        <f t="shared" si="12"/>
        <v>0</v>
      </c>
      <c r="AS24" s="32">
        <f t="shared" si="12"/>
        <v>59</v>
      </c>
      <c r="AT24" s="32"/>
      <c r="AU24" s="32"/>
      <c r="AV24" s="32">
        <f t="shared" si="12"/>
        <v>0</v>
      </c>
      <c r="AW24" s="32">
        <f t="shared" si="12"/>
        <v>0</v>
      </c>
      <c r="AX24" s="32">
        <f t="shared" si="12"/>
        <v>0</v>
      </c>
      <c r="AY24" s="32">
        <v>0</v>
      </c>
      <c r="AZ24" s="32">
        <f t="shared" si="12"/>
        <v>96</v>
      </c>
      <c r="BA24" s="32">
        <f t="shared" si="12"/>
        <v>12</v>
      </c>
      <c r="BB24" s="32">
        <f t="shared" si="12"/>
        <v>0</v>
      </c>
      <c r="BC24" s="32">
        <f t="shared" si="12"/>
        <v>0</v>
      </c>
      <c r="BD24" s="32">
        <f t="shared" si="12"/>
        <v>81</v>
      </c>
      <c r="BE24" s="32"/>
      <c r="BF24" s="32">
        <f t="shared" si="12"/>
        <v>3</v>
      </c>
      <c r="BG24" s="32">
        <f t="shared" si="12"/>
        <v>0</v>
      </c>
      <c r="BH24" s="32">
        <f t="shared" si="12"/>
        <v>0</v>
      </c>
      <c r="BI24" s="32">
        <v>0</v>
      </c>
      <c r="BJ24" s="32">
        <f t="shared" si="12"/>
        <v>60</v>
      </c>
      <c r="BK24" s="32">
        <f t="shared" si="12"/>
        <v>1</v>
      </c>
      <c r="BL24" s="32">
        <f t="shared" si="12"/>
        <v>0</v>
      </c>
      <c r="BM24" s="32">
        <f t="shared" si="12"/>
        <v>0</v>
      </c>
      <c r="BN24" s="32">
        <f t="shared" si="12"/>
        <v>49</v>
      </c>
      <c r="BO24" s="32"/>
      <c r="BP24" s="32"/>
      <c r="BQ24" s="32">
        <f t="shared" si="12"/>
        <v>10</v>
      </c>
      <c r="BR24" s="32">
        <f t="shared" si="12"/>
        <v>0</v>
      </c>
      <c r="BS24" s="32">
        <f t="shared" si="12"/>
        <v>0</v>
      </c>
      <c r="BT24" s="32">
        <v>0</v>
      </c>
      <c r="BU24" s="32">
        <f t="shared" si="12"/>
        <v>64</v>
      </c>
      <c r="BV24" s="32">
        <f t="shared" si="12"/>
        <v>1</v>
      </c>
      <c r="BW24" s="32">
        <f t="shared" si="12"/>
        <v>0</v>
      </c>
      <c r="BX24" s="32">
        <f t="shared" si="12"/>
        <v>0</v>
      </c>
      <c r="BY24" s="32">
        <f t="shared" si="12"/>
        <v>58</v>
      </c>
      <c r="BZ24" s="32"/>
      <c r="CA24" s="32">
        <f t="shared" si="12"/>
        <v>5</v>
      </c>
      <c r="CB24" s="32">
        <f t="shared" si="12"/>
        <v>0</v>
      </c>
      <c r="CC24" s="32">
        <f t="shared" si="12"/>
        <v>0</v>
      </c>
      <c r="CD24" s="32">
        <f t="shared" si="12"/>
        <v>0</v>
      </c>
      <c r="CE24" s="32">
        <f t="shared" si="12"/>
        <v>120</v>
      </c>
      <c r="CF24" s="32">
        <f t="shared" si="12"/>
        <v>13</v>
      </c>
      <c r="CG24" s="32">
        <f t="shared" si="12"/>
        <v>0</v>
      </c>
      <c r="CH24" s="32">
        <f t="shared" si="12"/>
        <v>0</v>
      </c>
      <c r="CI24" s="32">
        <f t="shared" si="12"/>
        <v>92</v>
      </c>
      <c r="CJ24" s="32"/>
      <c r="CK24" s="32">
        <f t="shared" si="12"/>
        <v>15</v>
      </c>
      <c r="CL24" s="32">
        <f t="shared" si="12"/>
        <v>0</v>
      </c>
      <c r="CM24" s="32">
        <f t="shared" si="12"/>
        <v>0</v>
      </c>
      <c r="CN24" s="32">
        <v>0</v>
      </c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</row>
    <row r="25" spans="1:103" ht="16.5" customHeight="1" x14ac:dyDescent="0.25">
      <c r="A25" s="67" t="s">
        <v>104</v>
      </c>
      <c r="B25" s="54" t="s">
        <v>105</v>
      </c>
      <c r="C25" s="70" t="s">
        <v>92</v>
      </c>
      <c r="D25" s="121">
        <v>44</v>
      </c>
      <c r="E25" s="135"/>
      <c r="F25" s="127">
        <v>44</v>
      </c>
      <c r="G25" s="18">
        <v>12</v>
      </c>
      <c r="H25" s="18">
        <v>28</v>
      </c>
      <c r="I25" s="18"/>
      <c r="J25" s="18"/>
      <c r="K25" s="18">
        <v>4</v>
      </c>
      <c r="L25" s="18"/>
      <c r="M25" s="139"/>
      <c r="N25" s="17"/>
      <c r="O25" s="17"/>
      <c r="P25" s="17"/>
      <c r="Q25" s="17"/>
      <c r="R25" s="17"/>
      <c r="S25" s="17"/>
      <c r="T25" s="17"/>
      <c r="U25" s="17"/>
      <c r="V25" s="107"/>
      <c r="W25" s="22"/>
      <c r="X25" s="22"/>
      <c r="Y25" s="22"/>
      <c r="Z25" s="22"/>
      <c r="AA25" s="22"/>
      <c r="AB25" s="22"/>
      <c r="AC25" s="22"/>
      <c r="AD25" s="13"/>
      <c r="AE25" s="150"/>
      <c r="AF25" s="40"/>
      <c r="AG25" s="40"/>
      <c r="AH25" s="39"/>
      <c r="AI25" s="39"/>
      <c r="AJ25" s="39"/>
      <c r="AK25" s="39"/>
      <c r="AL25" s="39"/>
      <c r="AM25" s="39"/>
      <c r="AN25" s="39"/>
      <c r="AO25" s="111"/>
      <c r="AP25" s="34"/>
      <c r="AQ25" s="34"/>
      <c r="AR25" s="34"/>
      <c r="AS25" s="34"/>
      <c r="AT25" s="34"/>
      <c r="AU25" s="34"/>
      <c r="AV25" s="34"/>
      <c r="AW25" s="34"/>
      <c r="AX25" s="34"/>
      <c r="AY25" s="22"/>
      <c r="AZ25" s="12"/>
      <c r="BA25" s="34"/>
      <c r="BB25" s="34"/>
      <c r="BC25" s="34"/>
      <c r="BD25" s="34"/>
      <c r="BE25" s="34"/>
      <c r="BF25" s="34"/>
      <c r="BG25" s="34"/>
      <c r="BH25" s="34"/>
      <c r="BI25" s="34"/>
      <c r="BJ25" s="12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12"/>
      <c r="BV25" s="34"/>
      <c r="BW25" s="34"/>
      <c r="BX25" s="34"/>
      <c r="BY25" s="34"/>
      <c r="BZ25" s="34"/>
      <c r="CA25" s="34"/>
      <c r="CB25" s="34"/>
      <c r="CC25" s="34"/>
      <c r="CD25" s="34"/>
      <c r="CE25" s="12">
        <v>44</v>
      </c>
      <c r="CF25" s="34">
        <v>12</v>
      </c>
      <c r="CG25" s="34"/>
      <c r="CH25" s="34"/>
      <c r="CI25" s="34">
        <v>28</v>
      </c>
      <c r="CJ25" s="34"/>
      <c r="CK25" s="34">
        <v>4</v>
      </c>
      <c r="CL25" s="34"/>
      <c r="CM25" s="34"/>
      <c r="CN25" s="34" t="s">
        <v>92</v>
      </c>
    </row>
    <row r="26" spans="1:103" ht="15.75" customHeight="1" x14ac:dyDescent="0.25">
      <c r="A26" s="67" t="s">
        <v>106</v>
      </c>
      <c r="B26" s="54" t="s">
        <v>23</v>
      </c>
      <c r="C26" s="70" t="s">
        <v>92</v>
      </c>
      <c r="D26" s="121">
        <v>40</v>
      </c>
      <c r="E26" s="135"/>
      <c r="F26" s="127">
        <v>40</v>
      </c>
      <c r="G26" s="18">
        <v>12</v>
      </c>
      <c r="H26" s="18">
        <v>24</v>
      </c>
      <c r="I26" s="18"/>
      <c r="J26" s="18"/>
      <c r="K26" s="19">
        <v>4</v>
      </c>
      <c r="L26" s="18"/>
      <c r="M26" s="118"/>
      <c r="N26" s="17"/>
      <c r="O26" s="17"/>
      <c r="P26" s="17"/>
      <c r="Q26" s="17"/>
      <c r="R26" s="17"/>
      <c r="S26" s="17"/>
      <c r="T26" s="17"/>
      <c r="U26" s="16"/>
      <c r="V26" s="113"/>
      <c r="W26" s="22"/>
      <c r="X26" s="22"/>
      <c r="Y26" s="22"/>
      <c r="Z26" s="22"/>
      <c r="AA26" s="22"/>
      <c r="AB26" s="22"/>
      <c r="AC26" s="22"/>
      <c r="AD26" s="40"/>
      <c r="AE26" s="113">
        <v>40</v>
      </c>
      <c r="AF26" s="22">
        <v>12</v>
      </c>
      <c r="AG26" s="22"/>
      <c r="AH26" s="34"/>
      <c r="AI26" s="34">
        <v>24</v>
      </c>
      <c r="AJ26" s="34"/>
      <c r="AK26" s="34">
        <v>4</v>
      </c>
      <c r="AL26" s="34"/>
      <c r="AM26" s="34"/>
      <c r="AN26" s="34" t="s">
        <v>92</v>
      </c>
      <c r="AO26" s="111"/>
      <c r="AP26" s="34"/>
      <c r="AQ26" s="34"/>
      <c r="AR26" s="34"/>
      <c r="AS26" s="34"/>
      <c r="AT26" s="34"/>
      <c r="AU26" s="34"/>
      <c r="AV26" s="34"/>
      <c r="AW26" s="34"/>
      <c r="AX26" s="34"/>
      <c r="AY26" s="22"/>
      <c r="AZ26" s="12"/>
      <c r="BA26" s="34"/>
      <c r="BB26" s="34"/>
      <c r="BC26" s="34"/>
      <c r="BD26" s="34"/>
      <c r="BE26" s="34"/>
      <c r="BF26" s="34"/>
      <c r="BG26" s="34"/>
      <c r="BH26" s="34"/>
      <c r="BI26" s="34"/>
      <c r="BJ26" s="12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12"/>
      <c r="BV26" s="34"/>
      <c r="BW26" s="34"/>
      <c r="BX26" s="34"/>
      <c r="BY26" s="34"/>
      <c r="BZ26" s="34"/>
      <c r="CA26" s="34"/>
      <c r="CB26" s="34"/>
      <c r="CC26" s="34"/>
      <c r="CD26" s="34"/>
      <c r="CE26" s="12"/>
      <c r="CF26" s="34"/>
      <c r="CG26" s="34"/>
      <c r="CH26" s="34"/>
      <c r="CI26" s="34"/>
      <c r="CJ26" s="34"/>
      <c r="CK26" s="34"/>
      <c r="CL26" s="34"/>
      <c r="CM26" s="34"/>
      <c r="CN26" s="34"/>
    </row>
    <row r="27" spans="1:103" ht="31.5" x14ac:dyDescent="0.25">
      <c r="A27" s="67" t="s">
        <v>107</v>
      </c>
      <c r="B27" s="53" t="s">
        <v>70</v>
      </c>
      <c r="C27" s="70" t="s">
        <v>163</v>
      </c>
      <c r="D27" s="121">
        <v>188</v>
      </c>
      <c r="E27" s="135"/>
      <c r="F27" s="127">
        <v>188</v>
      </c>
      <c r="G27" s="18"/>
      <c r="H27" s="18">
        <v>172</v>
      </c>
      <c r="I27" s="18"/>
      <c r="J27" s="18"/>
      <c r="K27" s="19">
        <v>16</v>
      </c>
      <c r="L27" s="18"/>
      <c r="M27" s="139"/>
      <c r="N27" s="17"/>
      <c r="O27" s="17"/>
      <c r="P27" s="17"/>
      <c r="Q27" s="17"/>
      <c r="R27" s="17"/>
      <c r="S27" s="17"/>
      <c r="T27" s="17"/>
      <c r="U27" s="16"/>
      <c r="V27" s="113"/>
      <c r="W27" s="22"/>
      <c r="X27" s="22"/>
      <c r="Y27" s="22"/>
      <c r="Z27" s="22"/>
      <c r="AA27" s="22"/>
      <c r="AB27" s="22"/>
      <c r="AC27" s="22"/>
      <c r="AD27" s="22"/>
      <c r="AE27" s="150">
        <v>32</v>
      </c>
      <c r="AF27" s="40"/>
      <c r="AG27" s="40"/>
      <c r="AH27" s="39"/>
      <c r="AI27" s="39">
        <v>32</v>
      </c>
      <c r="AJ27" s="39"/>
      <c r="AK27" s="39"/>
      <c r="AL27" s="39"/>
      <c r="AM27" s="39"/>
      <c r="AN27" s="39"/>
      <c r="AO27" s="111">
        <v>30</v>
      </c>
      <c r="AP27" s="34"/>
      <c r="AQ27" s="34"/>
      <c r="AR27" s="34"/>
      <c r="AS27" s="34">
        <v>30</v>
      </c>
      <c r="AT27" s="34"/>
      <c r="AU27" s="34"/>
      <c r="AV27" s="34"/>
      <c r="AW27" s="34"/>
      <c r="AX27" s="34"/>
      <c r="AY27" s="22"/>
      <c r="AZ27" s="12">
        <v>28</v>
      </c>
      <c r="BA27" s="34"/>
      <c r="BB27" s="34"/>
      <c r="BC27" s="34"/>
      <c r="BD27" s="34">
        <v>28</v>
      </c>
      <c r="BE27" s="34"/>
      <c r="BF27" s="34"/>
      <c r="BG27" s="34"/>
      <c r="BH27" s="34"/>
      <c r="BI27" s="112"/>
      <c r="BJ27" s="12">
        <v>30</v>
      </c>
      <c r="BK27" s="34"/>
      <c r="BL27" s="34"/>
      <c r="BM27" s="34"/>
      <c r="BN27" s="34">
        <v>25</v>
      </c>
      <c r="BO27" s="34"/>
      <c r="BP27" s="34"/>
      <c r="BQ27" s="34">
        <v>5</v>
      </c>
      <c r="BR27" s="34"/>
      <c r="BS27" s="34"/>
      <c r="BT27" s="34" t="s">
        <v>93</v>
      </c>
      <c r="BU27" s="12">
        <v>32</v>
      </c>
      <c r="BV27" s="34"/>
      <c r="BW27" s="34"/>
      <c r="BX27" s="34"/>
      <c r="BY27" s="34">
        <v>27</v>
      </c>
      <c r="BZ27" s="34"/>
      <c r="CA27" s="34">
        <v>5</v>
      </c>
      <c r="CB27" s="34"/>
      <c r="CC27" s="34"/>
      <c r="CD27" s="34"/>
      <c r="CE27" s="12">
        <v>36</v>
      </c>
      <c r="CF27" s="34"/>
      <c r="CG27" s="34"/>
      <c r="CH27" s="34"/>
      <c r="CI27" s="34">
        <v>30</v>
      </c>
      <c r="CJ27" s="34"/>
      <c r="CK27" s="34">
        <v>6</v>
      </c>
      <c r="CL27" s="34"/>
      <c r="CM27" s="34"/>
      <c r="CN27" s="34" t="s">
        <v>93</v>
      </c>
    </row>
    <row r="28" spans="1:103" ht="18" customHeight="1" x14ac:dyDescent="0.25">
      <c r="A28" s="67" t="s">
        <v>108</v>
      </c>
      <c r="B28" s="53" t="s">
        <v>109</v>
      </c>
      <c r="C28" s="71" t="s">
        <v>92</v>
      </c>
      <c r="D28" s="121">
        <v>40</v>
      </c>
      <c r="E28" s="135"/>
      <c r="F28" s="128">
        <v>40</v>
      </c>
      <c r="G28" s="19">
        <v>11</v>
      </c>
      <c r="H28" s="19">
        <v>26</v>
      </c>
      <c r="I28" s="19"/>
      <c r="J28" s="19"/>
      <c r="K28" s="19">
        <v>3</v>
      </c>
      <c r="L28" s="18"/>
      <c r="M28" s="118"/>
      <c r="N28" s="17"/>
      <c r="O28" s="17"/>
      <c r="P28" s="17"/>
      <c r="Q28" s="17"/>
      <c r="R28" s="17"/>
      <c r="S28" s="17"/>
      <c r="T28" s="17"/>
      <c r="U28" s="16"/>
      <c r="V28" s="111"/>
      <c r="W28" s="41"/>
      <c r="X28" s="41"/>
      <c r="Y28" s="41"/>
      <c r="Z28" s="41"/>
      <c r="AA28" s="41"/>
      <c r="AB28" s="41"/>
      <c r="AC28" s="41"/>
      <c r="AD28" s="41"/>
      <c r="AE28" s="111"/>
      <c r="AF28" s="22"/>
      <c r="AG28" s="22"/>
      <c r="AH28" s="34"/>
      <c r="AI28" s="34"/>
      <c r="AJ28" s="34"/>
      <c r="AK28" s="39"/>
      <c r="AL28" s="39"/>
      <c r="AM28" s="39"/>
      <c r="AN28" s="42"/>
      <c r="AO28" s="111"/>
      <c r="AP28" s="34"/>
      <c r="AQ28" s="34"/>
      <c r="AR28" s="34"/>
      <c r="AS28" s="34"/>
      <c r="AT28" s="34"/>
      <c r="AU28" s="34"/>
      <c r="AV28" s="34"/>
      <c r="AW28" s="34"/>
      <c r="AX28" s="34"/>
      <c r="AY28" s="35"/>
      <c r="AZ28" s="5">
        <v>40</v>
      </c>
      <c r="BA28" s="34">
        <v>11</v>
      </c>
      <c r="BB28" s="34"/>
      <c r="BC28" s="34"/>
      <c r="BD28" s="34">
        <v>26</v>
      </c>
      <c r="BE28" s="34"/>
      <c r="BF28" s="34">
        <v>3</v>
      </c>
      <c r="BG28" s="34"/>
      <c r="BH28" s="34"/>
      <c r="BI28" s="34" t="s">
        <v>92</v>
      </c>
      <c r="BJ28" s="12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18"/>
      <c r="BV28" s="34"/>
      <c r="BW28" s="34"/>
      <c r="BX28" s="34"/>
      <c r="BY28" s="34"/>
      <c r="BZ28" s="34"/>
      <c r="CA28" s="34"/>
      <c r="CB28" s="34"/>
      <c r="CC28" s="34"/>
      <c r="CD28" s="34"/>
      <c r="CE28" s="18"/>
      <c r="CF28" s="34"/>
      <c r="CG28" s="34"/>
      <c r="CH28" s="34"/>
      <c r="CI28" s="34"/>
      <c r="CJ28" s="34"/>
      <c r="CK28" s="34"/>
      <c r="CL28" s="34"/>
      <c r="CM28" s="34"/>
      <c r="CN28" s="34"/>
    </row>
    <row r="29" spans="1:103" ht="18" customHeight="1" x14ac:dyDescent="0.25">
      <c r="A29" s="72" t="s">
        <v>110</v>
      </c>
      <c r="B29" s="88" t="s">
        <v>25</v>
      </c>
      <c r="C29" s="71" t="s">
        <v>164</v>
      </c>
      <c r="D29" s="121">
        <v>192</v>
      </c>
      <c r="E29" s="135"/>
      <c r="F29" s="128">
        <v>192</v>
      </c>
      <c r="G29" s="19">
        <v>6</v>
      </c>
      <c r="H29" s="19">
        <v>176</v>
      </c>
      <c r="I29" s="19"/>
      <c r="J29" s="19"/>
      <c r="K29" s="19">
        <v>10</v>
      </c>
      <c r="L29" s="18"/>
      <c r="M29" s="118"/>
      <c r="N29" s="17"/>
      <c r="O29" s="17"/>
      <c r="P29" s="17"/>
      <c r="Q29" s="17"/>
      <c r="R29" s="17"/>
      <c r="S29" s="17"/>
      <c r="T29" s="17"/>
      <c r="U29" s="16"/>
      <c r="V29" s="111"/>
      <c r="W29" s="22"/>
      <c r="X29" s="22"/>
      <c r="Y29" s="22"/>
      <c r="Z29" s="22"/>
      <c r="AA29" s="22"/>
      <c r="AB29" s="22"/>
      <c r="AC29" s="22"/>
      <c r="AD29" s="41"/>
      <c r="AE29" s="113">
        <v>32</v>
      </c>
      <c r="AF29" s="22">
        <v>1</v>
      </c>
      <c r="AG29" s="22"/>
      <c r="AH29" s="34"/>
      <c r="AI29" s="34">
        <v>31</v>
      </c>
      <c r="AJ29" s="34"/>
      <c r="AK29" s="34"/>
      <c r="AL29" s="34"/>
      <c r="AM29" s="34"/>
      <c r="AN29" s="42"/>
      <c r="AO29" s="113">
        <v>30</v>
      </c>
      <c r="AP29" s="34">
        <v>1</v>
      </c>
      <c r="AQ29" s="34"/>
      <c r="AR29" s="34"/>
      <c r="AS29" s="34">
        <v>29</v>
      </c>
      <c r="AT29" s="34"/>
      <c r="AU29" s="34"/>
      <c r="AV29" s="34"/>
      <c r="AW29" s="34"/>
      <c r="AX29" s="34"/>
      <c r="AY29" s="13" t="s">
        <v>92</v>
      </c>
      <c r="AZ29" s="12">
        <v>28</v>
      </c>
      <c r="BA29" s="34">
        <v>1</v>
      </c>
      <c r="BB29" s="34"/>
      <c r="BC29" s="34"/>
      <c r="BD29" s="34">
        <v>27</v>
      </c>
      <c r="BE29" s="34"/>
      <c r="BF29" s="34"/>
      <c r="BG29" s="34"/>
      <c r="BH29" s="34"/>
      <c r="BI29" s="34"/>
      <c r="BJ29" s="12">
        <v>30</v>
      </c>
      <c r="BK29" s="34">
        <v>1</v>
      </c>
      <c r="BL29" s="34"/>
      <c r="BM29" s="34"/>
      <c r="BN29" s="34">
        <v>24</v>
      </c>
      <c r="BO29" s="34"/>
      <c r="BP29" s="34"/>
      <c r="BQ29" s="34">
        <v>5</v>
      </c>
      <c r="BR29" s="34"/>
      <c r="BS29" s="34"/>
      <c r="BT29" s="34" t="s">
        <v>92</v>
      </c>
      <c r="BU29" s="12">
        <v>32</v>
      </c>
      <c r="BV29" s="34">
        <v>1</v>
      </c>
      <c r="BW29" s="34"/>
      <c r="BX29" s="34"/>
      <c r="BY29" s="34">
        <v>31</v>
      </c>
      <c r="BZ29" s="34"/>
      <c r="CA29" s="34"/>
      <c r="CB29" s="34"/>
      <c r="CC29" s="34"/>
      <c r="CD29" s="34"/>
      <c r="CE29" s="12">
        <v>40</v>
      </c>
      <c r="CF29" s="34">
        <v>1</v>
      </c>
      <c r="CG29" s="34"/>
      <c r="CH29" s="34"/>
      <c r="CI29" s="34">
        <v>34</v>
      </c>
      <c r="CJ29" s="34"/>
      <c r="CK29" s="34">
        <v>5</v>
      </c>
      <c r="CL29" s="34"/>
      <c r="CM29" s="34"/>
      <c r="CN29" s="34" t="s">
        <v>92</v>
      </c>
    </row>
    <row r="30" spans="1:103" s="120" customFormat="1" ht="23.25" customHeight="1" x14ac:dyDescent="0.25">
      <c r="A30" s="115" t="s">
        <v>111</v>
      </c>
      <c r="B30" s="116" t="s">
        <v>112</v>
      </c>
      <c r="C30" s="129"/>
      <c r="D30" s="129">
        <f>D31+D32+D33</f>
        <v>180</v>
      </c>
      <c r="E30" s="129">
        <f t="shared" ref="E30:BX30" si="13">E31+E32+E33</f>
        <v>0</v>
      </c>
      <c r="F30" s="129">
        <f t="shared" si="13"/>
        <v>180</v>
      </c>
      <c r="G30" s="129">
        <f t="shared" si="13"/>
        <v>60</v>
      </c>
      <c r="H30" s="129">
        <f t="shared" si="13"/>
        <v>108</v>
      </c>
      <c r="I30" s="129"/>
      <c r="J30" s="129"/>
      <c r="K30" s="129">
        <f t="shared" si="13"/>
        <v>12</v>
      </c>
      <c r="L30" s="129">
        <f t="shared" si="13"/>
        <v>0</v>
      </c>
      <c r="M30" s="129">
        <f t="shared" si="13"/>
        <v>0</v>
      </c>
      <c r="N30" s="129">
        <f t="shared" si="13"/>
        <v>0</v>
      </c>
      <c r="O30" s="129">
        <f t="shared" si="13"/>
        <v>0</v>
      </c>
      <c r="P30" s="129">
        <f t="shared" si="13"/>
        <v>0</v>
      </c>
      <c r="Q30" s="129">
        <f t="shared" si="13"/>
        <v>0</v>
      </c>
      <c r="R30" s="129">
        <f t="shared" si="13"/>
        <v>0</v>
      </c>
      <c r="S30" s="129">
        <f t="shared" si="13"/>
        <v>0</v>
      </c>
      <c r="T30" s="129">
        <f t="shared" si="13"/>
        <v>0</v>
      </c>
      <c r="U30" s="129">
        <f t="shared" si="13"/>
        <v>0</v>
      </c>
      <c r="V30" s="129">
        <f t="shared" si="13"/>
        <v>36</v>
      </c>
      <c r="W30" s="129">
        <f t="shared" si="13"/>
        <v>16</v>
      </c>
      <c r="X30" s="129">
        <f t="shared" si="13"/>
        <v>0</v>
      </c>
      <c r="Y30" s="129">
        <f t="shared" si="13"/>
        <v>0</v>
      </c>
      <c r="Z30" s="129">
        <f t="shared" si="13"/>
        <v>20</v>
      </c>
      <c r="AA30" s="129">
        <f t="shared" si="13"/>
        <v>0</v>
      </c>
      <c r="AB30" s="129">
        <f t="shared" si="13"/>
        <v>0</v>
      </c>
      <c r="AC30" s="129">
        <f t="shared" si="13"/>
        <v>0</v>
      </c>
      <c r="AD30" s="129">
        <v>0</v>
      </c>
      <c r="AE30" s="129">
        <f t="shared" si="13"/>
        <v>72</v>
      </c>
      <c r="AF30" s="129">
        <f t="shared" si="13"/>
        <v>30</v>
      </c>
      <c r="AG30" s="129">
        <f t="shared" si="13"/>
        <v>0</v>
      </c>
      <c r="AH30" s="129">
        <f t="shared" si="13"/>
        <v>0</v>
      </c>
      <c r="AI30" s="129">
        <f t="shared" si="13"/>
        <v>36</v>
      </c>
      <c r="AJ30" s="129"/>
      <c r="AK30" s="129">
        <f t="shared" si="13"/>
        <v>6</v>
      </c>
      <c r="AL30" s="129">
        <f t="shared" si="13"/>
        <v>0</v>
      </c>
      <c r="AM30" s="129">
        <f t="shared" si="13"/>
        <v>0</v>
      </c>
      <c r="AN30" s="129">
        <v>0</v>
      </c>
      <c r="AO30" s="129">
        <f t="shared" si="13"/>
        <v>0</v>
      </c>
      <c r="AP30" s="129">
        <f t="shared" si="13"/>
        <v>0</v>
      </c>
      <c r="AQ30" s="129">
        <f t="shared" si="13"/>
        <v>0</v>
      </c>
      <c r="AR30" s="129">
        <f t="shared" si="13"/>
        <v>0</v>
      </c>
      <c r="AS30" s="129">
        <f t="shared" si="13"/>
        <v>0</v>
      </c>
      <c r="AT30" s="129"/>
      <c r="AU30" s="129"/>
      <c r="AV30" s="129">
        <f t="shared" si="13"/>
        <v>0</v>
      </c>
      <c r="AW30" s="129">
        <f t="shared" si="13"/>
        <v>0</v>
      </c>
      <c r="AX30" s="129">
        <f t="shared" si="13"/>
        <v>0</v>
      </c>
      <c r="AY30" s="129">
        <f t="shared" si="13"/>
        <v>0</v>
      </c>
      <c r="AZ30" s="129">
        <f t="shared" si="13"/>
        <v>72</v>
      </c>
      <c r="BA30" s="129">
        <f t="shared" si="13"/>
        <v>14</v>
      </c>
      <c r="BB30" s="129">
        <f t="shared" si="13"/>
        <v>0</v>
      </c>
      <c r="BC30" s="129">
        <f t="shared" si="13"/>
        <v>0</v>
      </c>
      <c r="BD30" s="129">
        <f t="shared" si="13"/>
        <v>52</v>
      </c>
      <c r="BE30" s="129"/>
      <c r="BF30" s="129">
        <f t="shared" si="13"/>
        <v>6</v>
      </c>
      <c r="BG30" s="129">
        <f t="shared" si="13"/>
        <v>0</v>
      </c>
      <c r="BH30" s="129">
        <f t="shared" si="13"/>
        <v>0</v>
      </c>
      <c r="BI30" s="129">
        <v>0</v>
      </c>
      <c r="BJ30" s="129">
        <f t="shared" si="13"/>
        <v>0</v>
      </c>
      <c r="BK30" s="129">
        <f t="shared" si="13"/>
        <v>0</v>
      </c>
      <c r="BL30" s="129">
        <f t="shared" si="13"/>
        <v>0</v>
      </c>
      <c r="BM30" s="129">
        <f t="shared" si="13"/>
        <v>0</v>
      </c>
      <c r="BN30" s="129">
        <f t="shared" si="13"/>
        <v>0</v>
      </c>
      <c r="BO30" s="129"/>
      <c r="BP30" s="129"/>
      <c r="BQ30" s="129">
        <f t="shared" si="13"/>
        <v>0</v>
      </c>
      <c r="BR30" s="129">
        <f t="shared" si="13"/>
        <v>0</v>
      </c>
      <c r="BS30" s="129">
        <f t="shared" si="13"/>
        <v>0</v>
      </c>
      <c r="BT30" s="129">
        <f t="shared" si="13"/>
        <v>0</v>
      </c>
      <c r="BU30" s="129">
        <f t="shared" si="13"/>
        <v>0</v>
      </c>
      <c r="BV30" s="129">
        <f t="shared" si="13"/>
        <v>0</v>
      </c>
      <c r="BW30" s="129">
        <f t="shared" si="13"/>
        <v>0</v>
      </c>
      <c r="BX30" s="129">
        <f t="shared" si="13"/>
        <v>0</v>
      </c>
      <c r="BY30" s="129">
        <f t="shared" ref="BY30:CN30" si="14">BY31+BY32+BY33</f>
        <v>0</v>
      </c>
      <c r="BZ30" s="129"/>
      <c r="CA30" s="129">
        <f t="shared" si="14"/>
        <v>0</v>
      </c>
      <c r="CB30" s="129">
        <f t="shared" si="14"/>
        <v>0</v>
      </c>
      <c r="CC30" s="129">
        <f t="shared" si="14"/>
        <v>0</v>
      </c>
      <c r="CD30" s="129">
        <f t="shared" si="14"/>
        <v>0</v>
      </c>
      <c r="CE30" s="129">
        <f t="shared" si="14"/>
        <v>0</v>
      </c>
      <c r="CF30" s="129">
        <f t="shared" si="14"/>
        <v>0</v>
      </c>
      <c r="CG30" s="129">
        <f t="shared" si="14"/>
        <v>0</v>
      </c>
      <c r="CH30" s="129">
        <f t="shared" si="14"/>
        <v>0</v>
      </c>
      <c r="CI30" s="129">
        <f t="shared" si="14"/>
        <v>0</v>
      </c>
      <c r="CJ30" s="129"/>
      <c r="CK30" s="129">
        <f t="shared" si="14"/>
        <v>0</v>
      </c>
      <c r="CL30" s="129">
        <f t="shared" si="14"/>
        <v>0</v>
      </c>
      <c r="CM30" s="129">
        <f t="shared" si="14"/>
        <v>0</v>
      </c>
      <c r="CN30" s="129">
        <f t="shared" si="14"/>
        <v>0</v>
      </c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</row>
    <row r="31" spans="1:103" ht="17.25" customHeight="1" x14ac:dyDescent="0.25">
      <c r="A31" s="75" t="s">
        <v>113</v>
      </c>
      <c r="B31" s="54" t="s">
        <v>29</v>
      </c>
      <c r="C31" s="74" t="s">
        <v>93</v>
      </c>
      <c r="D31" s="121">
        <v>72</v>
      </c>
      <c r="E31" s="135"/>
      <c r="F31" s="128">
        <v>72</v>
      </c>
      <c r="G31" s="19">
        <v>30</v>
      </c>
      <c r="H31" s="19">
        <v>36</v>
      </c>
      <c r="I31" s="19"/>
      <c r="J31" s="19"/>
      <c r="K31" s="19">
        <v>6</v>
      </c>
      <c r="L31" s="18"/>
      <c r="M31" s="118"/>
      <c r="N31" s="17"/>
      <c r="O31" s="17"/>
      <c r="P31" s="17"/>
      <c r="Q31" s="17"/>
      <c r="R31" s="17"/>
      <c r="S31" s="17"/>
      <c r="T31" s="17"/>
      <c r="U31" s="16"/>
      <c r="V31" s="111"/>
      <c r="W31" s="22"/>
      <c r="X31" s="22"/>
      <c r="Y31" s="22"/>
      <c r="Z31" s="22"/>
      <c r="AA31" s="22"/>
      <c r="AB31" s="22"/>
      <c r="AC31" s="22"/>
      <c r="AD31" s="41"/>
      <c r="AE31" s="111">
        <v>72</v>
      </c>
      <c r="AF31" s="22">
        <v>30</v>
      </c>
      <c r="AG31" s="22"/>
      <c r="AH31" s="34"/>
      <c r="AI31" s="34">
        <v>36</v>
      </c>
      <c r="AJ31" s="34"/>
      <c r="AK31" s="39">
        <v>6</v>
      </c>
      <c r="AL31" s="39"/>
      <c r="AM31" s="39"/>
      <c r="AN31" s="42" t="s">
        <v>93</v>
      </c>
      <c r="AO31" s="111"/>
      <c r="AP31" s="34"/>
      <c r="AQ31" s="34"/>
      <c r="AR31" s="34"/>
      <c r="AS31" s="34"/>
      <c r="AT31" s="34"/>
      <c r="AU31" s="34"/>
      <c r="AV31" s="34"/>
      <c r="AW31" s="34"/>
      <c r="AX31" s="34"/>
      <c r="AY31" s="35"/>
      <c r="AZ31" s="5"/>
      <c r="BA31" s="34"/>
      <c r="BB31" s="34"/>
      <c r="BC31" s="34"/>
      <c r="BD31" s="34"/>
      <c r="BE31" s="34"/>
      <c r="BF31" s="34"/>
      <c r="BG31" s="34"/>
      <c r="BH31" s="34"/>
      <c r="BI31" s="34"/>
      <c r="BJ31" s="5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5"/>
      <c r="BV31" s="34"/>
      <c r="BW31" s="34"/>
      <c r="BX31" s="34"/>
      <c r="BY31" s="34"/>
      <c r="BZ31" s="34"/>
      <c r="CA31" s="34"/>
      <c r="CB31" s="34"/>
      <c r="CC31" s="34"/>
      <c r="CD31" s="34"/>
      <c r="CE31" s="12"/>
      <c r="CF31" s="34"/>
      <c r="CG31" s="34"/>
      <c r="CH31" s="34"/>
      <c r="CI31" s="34"/>
      <c r="CJ31" s="34"/>
      <c r="CK31" s="34"/>
      <c r="CL31" s="34"/>
      <c r="CM31" s="34"/>
      <c r="CN31" s="34"/>
    </row>
    <row r="32" spans="1:103" ht="21" x14ac:dyDescent="0.25">
      <c r="A32" s="210" t="s">
        <v>114</v>
      </c>
      <c r="B32" s="55" t="s">
        <v>115</v>
      </c>
      <c r="C32" s="74" t="s">
        <v>93</v>
      </c>
      <c r="D32" s="121">
        <v>36</v>
      </c>
      <c r="E32" s="135"/>
      <c r="F32" s="128">
        <v>36</v>
      </c>
      <c r="G32" s="19">
        <v>16</v>
      </c>
      <c r="H32" s="19">
        <v>20</v>
      </c>
      <c r="I32" s="19"/>
      <c r="J32" s="19"/>
      <c r="K32" s="19"/>
      <c r="L32" s="18"/>
      <c r="M32" s="118"/>
      <c r="N32" s="30"/>
      <c r="O32" s="30"/>
      <c r="P32" s="30"/>
      <c r="Q32" s="30"/>
      <c r="R32" s="30"/>
      <c r="S32" s="30"/>
      <c r="T32" s="30"/>
      <c r="U32" s="6"/>
      <c r="V32" s="111">
        <v>36</v>
      </c>
      <c r="W32" s="34">
        <v>16</v>
      </c>
      <c r="X32" s="34"/>
      <c r="Y32" s="34"/>
      <c r="Z32" s="34">
        <v>20</v>
      </c>
      <c r="AA32" s="34"/>
      <c r="AB32" s="34"/>
      <c r="AC32" s="34"/>
      <c r="AD32" s="41" t="s">
        <v>93</v>
      </c>
      <c r="AE32" s="111"/>
      <c r="AF32" s="34"/>
      <c r="AG32" s="34"/>
      <c r="AH32" s="34"/>
      <c r="AI32" s="34"/>
      <c r="AJ32" s="34"/>
      <c r="AK32" s="39"/>
      <c r="AL32" s="39"/>
      <c r="AM32" s="39"/>
      <c r="AN32" s="42"/>
      <c r="AO32" s="113"/>
      <c r="AP32" s="34"/>
      <c r="AQ32" s="34"/>
      <c r="AR32" s="34"/>
      <c r="AS32" s="34"/>
      <c r="AT32" s="34"/>
      <c r="AU32" s="34"/>
      <c r="AV32" s="34"/>
      <c r="AW32" s="34"/>
      <c r="AX32" s="34"/>
      <c r="AY32" s="35"/>
      <c r="AZ32" s="5"/>
      <c r="BA32" s="34"/>
      <c r="BB32" s="34"/>
      <c r="BC32" s="34"/>
      <c r="BD32" s="34"/>
      <c r="BE32" s="34"/>
      <c r="BF32" s="34"/>
      <c r="BG32" s="34"/>
      <c r="BH32" s="34"/>
      <c r="BI32" s="34"/>
      <c r="BJ32" s="12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12"/>
      <c r="BV32" s="34"/>
      <c r="BW32" s="34"/>
      <c r="BX32" s="34"/>
      <c r="BY32" s="34"/>
      <c r="BZ32" s="34"/>
      <c r="CA32" s="34"/>
      <c r="CB32" s="34"/>
      <c r="CC32" s="34"/>
      <c r="CD32" s="34"/>
      <c r="CE32" s="12"/>
      <c r="CF32" s="34"/>
      <c r="CG32" s="34"/>
      <c r="CH32" s="34"/>
      <c r="CI32" s="34"/>
      <c r="CJ32" s="34"/>
      <c r="CK32" s="34"/>
      <c r="CL32" s="34"/>
      <c r="CM32" s="34"/>
      <c r="CN32" s="34"/>
    </row>
    <row r="33" spans="1:103" ht="42" x14ac:dyDescent="0.25">
      <c r="A33" s="114" t="s">
        <v>154</v>
      </c>
      <c r="B33" s="55" t="s">
        <v>124</v>
      </c>
      <c r="C33" s="74" t="s">
        <v>93</v>
      </c>
      <c r="D33" s="121">
        <v>72</v>
      </c>
      <c r="E33" s="135"/>
      <c r="F33" s="128">
        <v>72</v>
      </c>
      <c r="G33" s="19">
        <v>14</v>
      </c>
      <c r="H33" s="19">
        <v>52</v>
      </c>
      <c r="I33" s="19"/>
      <c r="J33" s="19"/>
      <c r="K33" s="19">
        <v>6</v>
      </c>
      <c r="L33" s="18"/>
      <c r="M33" s="118"/>
      <c r="N33" s="30"/>
      <c r="O33" s="30"/>
      <c r="P33" s="30"/>
      <c r="Q33" s="30"/>
      <c r="R33" s="30"/>
      <c r="S33" s="30"/>
      <c r="T33" s="30"/>
      <c r="U33" s="6"/>
      <c r="V33" s="111"/>
      <c r="W33" s="34"/>
      <c r="X33" s="34"/>
      <c r="Y33" s="34"/>
      <c r="Z33" s="34"/>
      <c r="AA33" s="34"/>
      <c r="AB33" s="34"/>
      <c r="AC33" s="34"/>
      <c r="AD33" s="41"/>
      <c r="AE33" s="111"/>
      <c r="AF33" s="34"/>
      <c r="AG33" s="34"/>
      <c r="AH33" s="34"/>
      <c r="AI33" s="34"/>
      <c r="AJ33" s="34"/>
      <c r="AK33" s="39"/>
      <c r="AL33" s="39"/>
      <c r="AM33" s="39"/>
      <c r="AN33" s="42"/>
      <c r="AO33" s="113"/>
      <c r="AP33" s="34"/>
      <c r="AQ33" s="34"/>
      <c r="AR33" s="34"/>
      <c r="AS33" s="34"/>
      <c r="AT33" s="34"/>
      <c r="AU33" s="34"/>
      <c r="AV33" s="34"/>
      <c r="AW33" s="34"/>
      <c r="AX33" s="34"/>
      <c r="AY33" s="35"/>
      <c r="AZ33" s="5">
        <v>72</v>
      </c>
      <c r="BA33" s="34">
        <v>14</v>
      </c>
      <c r="BB33" s="34"/>
      <c r="BC33" s="34"/>
      <c r="BD33" s="34">
        <v>52</v>
      </c>
      <c r="BE33" s="34"/>
      <c r="BF33" s="34">
        <v>6</v>
      </c>
      <c r="BG33" s="34"/>
      <c r="BH33" s="34"/>
      <c r="BI33" s="34" t="s">
        <v>93</v>
      </c>
      <c r="BJ33" s="12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12"/>
      <c r="BV33" s="34"/>
      <c r="BW33" s="34"/>
      <c r="BX33" s="34"/>
      <c r="BY33" s="34"/>
      <c r="BZ33" s="34"/>
      <c r="CA33" s="34"/>
      <c r="CB33" s="34"/>
      <c r="CC33" s="34"/>
      <c r="CD33" s="34"/>
      <c r="CE33" s="12"/>
      <c r="CF33" s="34"/>
      <c r="CG33" s="34"/>
      <c r="CH33" s="34"/>
      <c r="CI33" s="34"/>
      <c r="CJ33" s="34"/>
      <c r="CK33" s="34"/>
      <c r="CL33" s="34"/>
      <c r="CM33" s="34"/>
      <c r="CN33" s="34"/>
    </row>
    <row r="34" spans="1:103" s="120" customFormat="1" ht="22.5" customHeight="1" x14ac:dyDescent="0.25">
      <c r="A34" s="136" t="s">
        <v>32</v>
      </c>
      <c r="B34" s="116" t="s">
        <v>33</v>
      </c>
      <c r="C34" s="117"/>
      <c r="D34" s="121">
        <f>D35+D36+D37+D38+D39+D40+D41+D42+D43+D44</f>
        <v>722</v>
      </c>
      <c r="E34" s="117" t="e">
        <f t="shared" ref="E34:BX34" si="15">E35+E36+E37+E38+E39+E40+E41+E42+E43+E44</f>
        <v>#VALUE!</v>
      </c>
      <c r="F34" s="117">
        <f t="shared" si="15"/>
        <v>710</v>
      </c>
      <c r="G34" s="117">
        <f t="shared" si="15"/>
        <v>253</v>
      </c>
      <c r="H34" s="117">
        <f t="shared" si="15"/>
        <v>417</v>
      </c>
      <c r="I34" s="117"/>
      <c r="J34" s="117"/>
      <c r="K34" s="117">
        <f t="shared" si="15"/>
        <v>40</v>
      </c>
      <c r="L34" s="117">
        <f t="shared" si="15"/>
        <v>96</v>
      </c>
      <c r="M34" s="121">
        <f t="shared" si="15"/>
        <v>119</v>
      </c>
      <c r="N34" s="121">
        <f t="shared" si="15"/>
        <v>39</v>
      </c>
      <c r="O34" s="121">
        <f t="shared" si="15"/>
        <v>0</v>
      </c>
      <c r="P34" s="121">
        <f t="shared" si="15"/>
        <v>0</v>
      </c>
      <c r="Q34" s="121">
        <f t="shared" si="15"/>
        <v>80</v>
      </c>
      <c r="R34" s="121">
        <f t="shared" si="15"/>
        <v>0</v>
      </c>
      <c r="S34" s="121">
        <f t="shared" si="15"/>
        <v>0</v>
      </c>
      <c r="T34" s="121">
        <f t="shared" si="15"/>
        <v>0</v>
      </c>
      <c r="U34" s="121">
        <v>0</v>
      </c>
      <c r="V34" s="121">
        <f t="shared" si="15"/>
        <v>260</v>
      </c>
      <c r="W34" s="121">
        <f t="shared" si="15"/>
        <v>104</v>
      </c>
      <c r="X34" s="121">
        <f t="shared" si="15"/>
        <v>0</v>
      </c>
      <c r="Y34" s="121">
        <f t="shared" si="15"/>
        <v>0</v>
      </c>
      <c r="Z34" s="121">
        <f t="shared" si="15"/>
        <v>144</v>
      </c>
      <c r="AA34" s="121">
        <f t="shared" si="15"/>
        <v>12</v>
      </c>
      <c r="AB34" s="121">
        <f t="shared" si="15"/>
        <v>0</v>
      </c>
      <c r="AC34" s="121">
        <f t="shared" si="15"/>
        <v>0</v>
      </c>
      <c r="AD34" s="121">
        <v>0</v>
      </c>
      <c r="AE34" s="121">
        <f t="shared" si="15"/>
        <v>93</v>
      </c>
      <c r="AF34" s="121">
        <f t="shared" si="15"/>
        <v>20</v>
      </c>
      <c r="AG34" s="121">
        <f t="shared" si="15"/>
        <v>0</v>
      </c>
      <c r="AH34" s="121">
        <f t="shared" si="15"/>
        <v>0</v>
      </c>
      <c r="AI34" s="121">
        <f t="shared" si="15"/>
        <v>43</v>
      </c>
      <c r="AJ34" s="121"/>
      <c r="AK34" s="121">
        <f t="shared" si="15"/>
        <v>18</v>
      </c>
      <c r="AL34" s="121">
        <f t="shared" si="15"/>
        <v>12</v>
      </c>
      <c r="AM34" s="121">
        <f t="shared" si="15"/>
        <v>18</v>
      </c>
      <c r="AN34" s="121">
        <v>0</v>
      </c>
      <c r="AO34" s="121">
        <f t="shared" si="15"/>
        <v>36</v>
      </c>
      <c r="AP34" s="121">
        <f t="shared" si="15"/>
        <v>16</v>
      </c>
      <c r="AQ34" s="121">
        <f t="shared" si="15"/>
        <v>0</v>
      </c>
      <c r="AR34" s="121">
        <f t="shared" si="15"/>
        <v>0</v>
      </c>
      <c r="AS34" s="121">
        <f t="shared" si="15"/>
        <v>20</v>
      </c>
      <c r="AT34" s="121"/>
      <c r="AU34" s="121"/>
      <c r="AV34" s="121">
        <f t="shared" si="15"/>
        <v>0</v>
      </c>
      <c r="AW34" s="121">
        <f t="shared" si="15"/>
        <v>0</v>
      </c>
      <c r="AX34" s="121">
        <f t="shared" si="15"/>
        <v>0</v>
      </c>
      <c r="AY34" s="121">
        <v>0</v>
      </c>
      <c r="AZ34" s="121">
        <f t="shared" si="15"/>
        <v>142</v>
      </c>
      <c r="BA34" s="121">
        <f t="shared" si="15"/>
        <v>50</v>
      </c>
      <c r="BB34" s="121">
        <f t="shared" si="15"/>
        <v>0</v>
      </c>
      <c r="BC34" s="121">
        <f t="shared" si="15"/>
        <v>0</v>
      </c>
      <c r="BD34" s="121">
        <f t="shared" si="15"/>
        <v>82</v>
      </c>
      <c r="BE34" s="121"/>
      <c r="BF34" s="121">
        <f t="shared" si="15"/>
        <v>10</v>
      </c>
      <c r="BG34" s="121">
        <f t="shared" si="15"/>
        <v>0</v>
      </c>
      <c r="BH34" s="121">
        <f t="shared" si="15"/>
        <v>0</v>
      </c>
      <c r="BI34" s="121">
        <v>0</v>
      </c>
      <c r="BJ34" s="121">
        <f t="shared" si="15"/>
        <v>72</v>
      </c>
      <c r="BK34" s="121">
        <f t="shared" si="15"/>
        <v>24</v>
      </c>
      <c r="BL34" s="121">
        <f t="shared" si="15"/>
        <v>0</v>
      </c>
      <c r="BM34" s="121">
        <f t="shared" si="15"/>
        <v>0</v>
      </c>
      <c r="BN34" s="121">
        <f t="shared" si="15"/>
        <v>48</v>
      </c>
      <c r="BO34" s="121"/>
      <c r="BP34" s="121"/>
      <c r="BQ34" s="121">
        <f t="shared" si="15"/>
        <v>0</v>
      </c>
      <c r="BR34" s="121">
        <f t="shared" si="15"/>
        <v>0</v>
      </c>
      <c r="BS34" s="121">
        <f t="shared" si="15"/>
        <v>0</v>
      </c>
      <c r="BT34" s="121">
        <v>0</v>
      </c>
      <c r="BU34" s="121">
        <f t="shared" si="15"/>
        <v>0</v>
      </c>
      <c r="BV34" s="121">
        <f t="shared" si="15"/>
        <v>0</v>
      </c>
      <c r="BW34" s="121">
        <f t="shared" si="15"/>
        <v>0</v>
      </c>
      <c r="BX34" s="121">
        <f t="shared" si="15"/>
        <v>0</v>
      </c>
      <c r="BY34" s="121">
        <f t="shared" ref="BY34:CN34" si="16">BY35+BY36+BY37+BY38+BY39+BY40+BY41+BY42+BY43+BY44</f>
        <v>0</v>
      </c>
      <c r="BZ34" s="121"/>
      <c r="CA34" s="121">
        <f t="shared" si="16"/>
        <v>0</v>
      </c>
      <c r="CB34" s="121">
        <f t="shared" si="16"/>
        <v>0</v>
      </c>
      <c r="CC34" s="121">
        <f t="shared" si="16"/>
        <v>0</v>
      </c>
      <c r="CD34" s="121">
        <f t="shared" si="16"/>
        <v>0</v>
      </c>
      <c r="CE34" s="121">
        <f t="shared" si="16"/>
        <v>0</v>
      </c>
      <c r="CF34" s="121">
        <f t="shared" si="16"/>
        <v>0</v>
      </c>
      <c r="CG34" s="121">
        <f t="shared" si="16"/>
        <v>0</v>
      </c>
      <c r="CH34" s="121">
        <f t="shared" si="16"/>
        <v>0</v>
      </c>
      <c r="CI34" s="121">
        <f t="shared" si="16"/>
        <v>0</v>
      </c>
      <c r="CJ34" s="121"/>
      <c r="CK34" s="121">
        <f t="shared" si="16"/>
        <v>0</v>
      </c>
      <c r="CL34" s="121">
        <f t="shared" si="16"/>
        <v>0</v>
      </c>
      <c r="CM34" s="121">
        <f t="shared" si="16"/>
        <v>0</v>
      </c>
      <c r="CN34" s="121">
        <f t="shared" si="16"/>
        <v>0</v>
      </c>
      <c r="CO34" s="203"/>
      <c r="CP34" s="203"/>
      <c r="CQ34" s="203"/>
      <c r="CR34" s="203"/>
      <c r="CS34" s="203"/>
      <c r="CT34" s="203"/>
      <c r="CU34" s="203"/>
      <c r="CV34" s="203"/>
      <c r="CW34" s="203"/>
      <c r="CX34" s="203"/>
      <c r="CY34" s="203"/>
    </row>
    <row r="35" spans="1:103" ht="17.25" customHeight="1" x14ac:dyDescent="0.25">
      <c r="A35" s="114" t="s">
        <v>34</v>
      </c>
      <c r="B35" s="54" t="s">
        <v>119</v>
      </c>
      <c r="C35" s="74" t="s">
        <v>93</v>
      </c>
      <c r="D35" s="121">
        <f t="shared" si="2"/>
        <v>60</v>
      </c>
      <c r="E35" s="135"/>
      <c r="F35" s="128">
        <v>60</v>
      </c>
      <c r="G35" s="19">
        <v>18</v>
      </c>
      <c r="H35" s="19">
        <v>42</v>
      </c>
      <c r="I35" s="19"/>
      <c r="J35" s="19"/>
      <c r="K35" s="19"/>
      <c r="L35" s="18"/>
      <c r="M35" s="118">
        <v>60</v>
      </c>
      <c r="N35" s="17">
        <v>18</v>
      </c>
      <c r="O35" s="17"/>
      <c r="P35" s="17"/>
      <c r="Q35" s="17">
        <v>42</v>
      </c>
      <c r="R35" s="17"/>
      <c r="S35" s="17"/>
      <c r="T35" s="17"/>
      <c r="U35" s="16" t="s">
        <v>93</v>
      </c>
      <c r="V35" s="111"/>
      <c r="W35" s="22"/>
      <c r="X35" s="22"/>
      <c r="Y35" s="22"/>
      <c r="Z35" s="22"/>
      <c r="AA35" s="22"/>
      <c r="AB35" s="22"/>
      <c r="AC35" s="22"/>
      <c r="AD35" s="41"/>
      <c r="AE35" s="111"/>
      <c r="AF35" s="22"/>
      <c r="AG35" s="22"/>
      <c r="AH35" s="34"/>
      <c r="AI35" s="34"/>
      <c r="AJ35" s="34"/>
      <c r="AK35" s="39"/>
      <c r="AL35" s="39"/>
      <c r="AM35" s="39"/>
      <c r="AN35" s="42"/>
      <c r="AO35" s="111"/>
      <c r="AP35" s="34"/>
      <c r="AQ35" s="34"/>
      <c r="AR35" s="34"/>
      <c r="AS35" s="34"/>
      <c r="AT35" s="34"/>
      <c r="AU35" s="34"/>
      <c r="AV35" s="34"/>
      <c r="AW35" s="34"/>
      <c r="AX35" s="34"/>
      <c r="AY35" s="35"/>
      <c r="AZ35" s="5"/>
      <c r="BA35" s="34"/>
      <c r="BB35" s="34"/>
      <c r="BC35" s="34"/>
      <c r="BD35" s="34"/>
      <c r="BE35" s="34"/>
      <c r="BF35" s="34"/>
      <c r="BG35" s="34"/>
      <c r="BH35" s="34"/>
      <c r="BI35" s="34"/>
      <c r="BJ35" s="5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5"/>
      <c r="BV35" s="34"/>
      <c r="BW35" s="34"/>
      <c r="BX35" s="34"/>
      <c r="BY35" s="34"/>
      <c r="BZ35" s="34"/>
      <c r="CA35" s="34"/>
      <c r="CB35" s="34"/>
      <c r="CC35" s="34"/>
      <c r="CD35" s="34"/>
      <c r="CE35" s="12"/>
      <c r="CF35" s="34"/>
      <c r="CG35" s="34"/>
      <c r="CH35" s="34"/>
      <c r="CI35" s="34"/>
      <c r="CJ35" s="34"/>
      <c r="CK35" s="34"/>
      <c r="CL35" s="34"/>
      <c r="CM35" s="34"/>
      <c r="CN35" s="34"/>
    </row>
    <row r="36" spans="1:103" ht="21" customHeight="1" x14ac:dyDescent="0.25">
      <c r="A36" s="114" t="s">
        <v>35</v>
      </c>
      <c r="B36" s="54" t="s">
        <v>155</v>
      </c>
      <c r="C36" s="190" t="s">
        <v>91</v>
      </c>
      <c r="D36" s="121">
        <f t="shared" si="2"/>
        <v>204</v>
      </c>
      <c r="E36" s="135">
        <v>12</v>
      </c>
      <c r="F36" s="128">
        <v>192</v>
      </c>
      <c r="G36" s="19">
        <v>74</v>
      </c>
      <c r="H36" s="19">
        <v>105</v>
      </c>
      <c r="I36" s="19"/>
      <c r="J36" s="19"/>
      <c r="K36" s="19">
        <v>13</v>
      </c>
      <c r="L36" s="18">
        <v>92</v>
      </c>
      <c r="M36" s="118">
        <v>59</v>
      </c>
      <c r="N36" s="17">
        <v>21</v>
      </c>
      <c r="O36" s="17"/>
      <c r="P36" s="17"/>
      <c r="Q36" s="17">
        <v>38</v>
      </c>
      <c r="R36" s="17"/>
      <c r="S36" s="17"/>
      <c r="T36" s="17"/>
      <c r="U36" s="16"/>
      <c r="V36" s="111">
        <v>106</v>
      </c>
      <c r="W36" s="22">
        <v>49</v>
      </c>
      <c r="X36" s="22"/>
      <c r="Y36" s="22"/>
      <c r="Z36" s="22">
        <v>57</v>
      </c>
      <c r="AA36" s="22"/>
      <c r="AB36" s="22"/>
      <c r="AC36" s="22"/>
      <c r="AD36" s="41"/>
      <c r="AE36" s="111">
        <v>39</v>
      </c>
      <c r="AF36" s="22">
        <v>4</v>
      </c>
      <c r="AG36" s="22"/>
      <c r="AH36" s="34"/>
      <c r="AI36" s="34">
        <v>10</v>
      </c>
      <c r="AJ36" s="34"/>
      <c r="AK36" s="39">
        <v>13</v>
      </c>
      <c r="AL36" s="39">
        <v>12</v>
      </c>
      <c r="AM36" s="39">
        <v>18</v>
      </c>
      <c r="AN36" s="42" t="s">
        <v>91</v>
      </c>
      <c r="AO36" s="111"/>
      <c r="AP36" s="34"/>
      <c r="AQ36" s="34"/>
      <c r="AR36" s="34"/>
      <c r="AS36" s="34"/>
      <c r="AT36" s="34"/>
      <c r="AU36" s="34"/>
      <c r="AV36" s="34"/>
      <c r="AW36" s="34"/>
      <c r="AX36" s="34"/>
      <c r="AY36" s="35"/>
      <c r="AZ36" s="5"/>
      <c r="BA36" s="34"/>
      <c r="BB36" s="34"/>
      <c r="BC36" s="34"/>
      <c r="BD36" s="34"/>
      <c r="BE36" s="34"/>
      <c r="BF36" s="34"/>
      <c r="BG36" s="34"/>
      <c r="BH36" s="34"/>
      <c r="BI36" s="34"/>
      <c r="BJ36" s="5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5"/>
      <c r="BV36" s="34"/>
      <c r="BW36" s="34"/>
      <c r="BX36" s="34"/>
      <c r="BY36" s="34"/>
      <c r="BZ36" s="34"/>
      <c r="CA36" s="34"/>
      <c r="CB36" s="34"/>
      <c r="CC36" s="34"/>
      <c r="CD36" s="34"/>
      <c r="CE36" s="12"/>
      <c r="CF36" s="34"/>
      <c r="CG36" s="34"/>
      <c r="CH36" s="34"/>
      <c r="CI36" s="34"/>
      <c r="CJ36" s="34"/>
      <c r="CK36" s="34"/>
      <c r="CL36" s="34"/>
      <c r="CM36" s="34"/>
      <c r="CN36" s="34"/>
    </row>
    <row r="37" spans="1:103" ht="33" customHeight="1" x14ac:dyDescent="0.25">
      <c r="A37" s="114" t="s">
        <v>37</v>
      </c>
      <c r="B37" s="54" t="s">
        <v>120</v>
      </c>
      <c r="C37" s="74" t="s">
        <v>93</v>
      </c>
      <c r="D37" s="121">
        <v>42</v>
      </c>
      <c r="E37" s="135"/>
      <c r="F37" s="128">
        <v>42</v>
      </c>
      <c r="G37" s="19">
        <v>15</v>
      </c>
      <c r="H37" s="19">
        <v>24</v>
      </c>
      <c r="I37" s="19"/>
      <c r="J37" s="19"/>
      <c r="K37" s="19">
        <v>3</v>
      </c>
      <c r="L37" s="18"/>
      <c r="M37" s="118"/>
      <c r="N37" s="17"/>
      <c r="O37" s="17"/>
      <c r="P37" s="17"/>
      <c r="Q37" s="17"/>
      <c r="R37" s="17"/>
      <c r="S37" s="17"/>
      <c r="T37" s="17"/>
      <c r="U37" s="16"/>
      <c r="V37" s="111">
        <v>42</v>
      </c>
      <c r="W37" s="22">
        <v>15</v>
      </c>
      <c r="X37" s="22"/>
      <c r="Y37" s="22"/>
      <c r="Z37" s="22">
        <v>24</v>
      </c>
      <c r="AA37" s="22">
        <v>3</v>
      </c>
      <c r="AB37" s="22"/>
      <c r="AC37" s="22"/>
      <c r="AD37" s="41" t="s">
        <v>93</v>
      </c>
      <c r="AE37" s="111"/>
      <c r="AF37" s="22"/>
      <c r="AG37" s="22"/>
      <c r="AH37" s="34"/>
      <c r="AI37" s="34"/>
      <c r="AJ37" s="34"/>
      <c r="AK37" s="39"/>
      <c r="AL37" s="39"/>
      <c r="AM37" s="39"/>
      <c r="AN37" s="42"/>
      <c r="AO37" s="111"/>
      <c r="AP37" s="34"/>
      <c r="AQ37" s="34"/>
      <c r="AR37" s="34"/>
      <c r="AS37" s="34"/>
      <c r="AT37" s="34"/>
      <c r="AU37" s="34"/>
      <c r="AV37" s="34"/>
      <c r="AW37" s="34"/>
      <c r="AX37" s="34"/>
      <c r="AY37" s="35"/>
      <c r="AZ37" s="5"/>
      <c r="BA37" s="34"/>
      <c r="BB37" s="34"/>
      <c r="BC37" s="34"/>
      <c r="BD37" s="34"/>
      <c r="BE37" s="34"/>
      <c r="BF37" s="34"/>
      <c r="BG37" s="34"/>
      <c r="BH37" s="34"/>
      <c r="BI37" s="34"/>
      <c r="BJ37" s="5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5"/>
      <c r="BV37" s="34"/>
      <c r="BW37" s="34"/>
      <c r="BX37" s="34"/>
      <c r="BY37" s="34"/>
      <c r="BZ37" s="34"/>
      <c r="CA37" s="34"/>
      <c r="CB37" s="34"/>
      <c r="CC37" s="34"/>
      <c r="CD37" s="34"/>
      <c r="CE37" s="12"/>
      <c r="CF37" s="34"/>
      <c r="CG37" s="34"/>
      <c r="CH37" s="34"/>
      <c r="CI37" s="34"/>
      <c r="CJ37" s="34"/>
      <c r="CK37" s="34"/>
      <c r="CL37" s="34"/>
      <c r="CM37" s="34"/>
      <c r="CN37" s="34"/>
    </row>
    <row r="38" spans="1:103" ht="17.25" customHeight="1" x14ac:dyDescent="0.25">
      <c r="A38" s="114" t="s">
        <v>38</v>
      </c>
      <c r="B38" s="54" t="s">
        <v>121</v>
      </c>
      <c r="C38" s="74" t="s">
        <v>93</v>
      </c>
      <c r="D38" s="121">
        <v>74</v>
      </c>
      <c r="E38" s="135"/>
      <c r="F38" s="128">
        <v>74</v>
      </c>
      <c r="G38" s="19">
        <v>23</v>
      </c>
      <c r="H38" s="19">
        <v>46</v>
      </c>
      <c r="I38" s="19"/>
      <c r="J38" s="19"/>
      <c r="K38" s="19">
        <v>5</v>
      </c>
      <c r="L38" s="18"/>
      <c r="M38" s="118"/>
      <c r="N38" s="17"/>
      <c r="O38" s="17"/>
      <c r="P38" s="17"/>
      <c r="Q38" s="17"/>
      <c r="R38" s="17"/>
      <c r="S38" s="17"/>
      <c r="T38" s="17"/>
      <c r="U38" s="16"/>
      <c r="V38" s="111">
        <v>20</v>
      </c>
      <c r="W38" s="22">
        <v>7</v>
      </c>
      <c r="X38" s="22"/>
      <c r="Y38" s="22"/>
      <c r="Z38" s="22">
        <v>13</v>
      </c>
      <c r="AA38" s="22"/>
      <c r="AB38" s="22"/>
      <c r="AC38" s="22"/>
      <c r="AD38" s="41"/>
      <c r="AE38" s="111">
        <v>54</v>
      </c>
      <c r="AF38" s="22">
        <v>16</v>
      </c>
      <c r="AG38" s="22"/>
      <c r="AH38" s="34"/>
      <c r="AI38" s="34">
        <v>33</v>
      </c>
      <c r="AJ38" s="34"/>
      <c r="AK38" s="39">
        <v>5</v>
      </c>
      <c r="AL38" s="39"/>
      <c r="AM38" s="39"/>
      <c r="AN38" s="42" t="s">
        <v>93</v>
      </c>
      <c r="AO38" s="111"/>
      <c r="AP38" s="34"/>
      <c r="AQ38" s="34"/>
      <c r="AR38" s="34"/>
      <c r="AS38" s="34"/>
      <c r="AT38" s="34"/>
      <c r="AU38" s="34"/>
      <c r="AV38" s="34"/>
      <c r="AW38" s="34"/>
      <c r="AX38" s="34"/>
      <c r="AY38" s="35"/>
      <c r="AZ38" s="5"/>
      <c r="BA38" s="34"/>
      <c r="BB38" s="34"/>
      <c r="BC38" s="34"/>
      <c r="BD38" s="34"/>
      <c r="BE38" s="34"/>
      <c r="BF38" s="34"/>
      <c r="BG38" s="34"/>
      <c r="BH38" s="34"/>
      <c r="BI38" s="34"/>
      <c r="BJ38" s="5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5"/>
      <c r="BV38" s="34"/>
      <c r="BW38" s="34"/>
      <c r="BX38" s="34"/>
      <c r="BY38" s="34"/>
      <c r="BZ38" s="34"/>
      <c r="CA38" s="34"/>
      <c r="CB38" s="34"/>
      <c r="CC38" s="34"/>
      <c r="CD38" s="34"/>
      <c r="CE38" s="12"/>
      <c r="CF38" s="34"/>
      <c r="CG38" s="34"/>
      <c r="CH38" s="34"/>
      <c r="CI38" s="34"/>
      <c r="CJ38" s="34"/>
      <c r="CK38" s="34"/>
      <c r="CL38" s="34"/>
      <c r="CM38" s="34"/>
      <c r="CN38" s="34"/>
    </row>
    <row r="39" spans="1:103" ht="17.25" customHeight="1" x14ac:dyDescent="0.25">
      <c r="A39" s="114" t="s">
        <v>122</v>
      </c>
      <c r="B39" s="54" t="s">
        <v>123</v>
      </c>
      <c r="C39" s="74" t="s">
        <v>93</v>
      </c>
      <c r="D39" s="121">
        <v>52</v>
      </c>
      <c r="E39" s="135" t="s">
        <v>178</v>
      </c>
      <c r="F39" s="128">
        <v>52</v>
      </c>
      <c r="G39" s="19">
        <v>20</v>
      </c>
      <c r="H39" s="19">
        <v>28</v>
      </c>
      <c r="I39" s="19"/>
      <c r="J39" s="19"/>
      <c r="K39" s="19">
        <v>4</v>
      </c>
      <c r="L39" s="18"/>
      <c r="M39" s="118"/>
      <c r="N39" s="17"/>
      <c r="O39" s="17"/>
      <c r="P39" s="17"/>
      <c r="Q39" s="17"/>
      <c r="R39" s="17"/>
      <c r="S39" s="17"/>
      <c r="T39" s="17"/>
      <c r="U39" s="16"/>
      <c r="V39" s="111">
        <v>52</v>
      </c>
      <c r="W39" s="22">
        <v>20</v>
      </c>
      <c r="X39" s="22"/>
      <c r="Y39" s="22"/>
      <c r="Z39" s="22">
        <v>28</v>
      </c>
      <c r="AA39" s="22">
        <v>4</v>
      </c>
      <c r="AB39" s="22"/>
      <c r="AC39" s="22"/>
      <c r="AD39" s="41" t="s">
        <v>93</v>
      </c>
      <c r="AE39" s="111"/>
      <c r="AF39" s="22"/>
      <c r="AG39" s="22"/>
      <c r="AH39" s="34"/>
      <c r="AI39" s="34"/>
      <c r="AJ39" s="34"/>
      <c r="AK39" s="39"/>
      <c r="AL39" s="39"/>
      <c r="AM39" s="39"/>
      <c r="AN39" s="42"/>
      <c r="AO39" s="111"/>
      <c r="AP39" s="34"/>
      <c r="AQ39" s="34"/>
      <c r="AR39" s="34"/>
      <c r="AS39" s="34"/>
      <c r="AT39" s="34"/>
      <c r="AU39" s="34"/>
      <c r="AV39" s="34"/>
      <c r="AW39" s="34"/>
      <c r="AX39" s="34"/>
      <c r="AY39" s="35"/>
      <c r="AZ39" s="5"/>
      <c r="BA39" s="34"/>
      <c r="BB39" s="34"/>
      <c r="BC39" s="34"/>
      <c r="BD39" s="34"/>
      <c r="BE39" s="34"/>
      <c r="BF39" s="34"/>
      <c r="BG39" s="34"/>
      <c r="BH39" s="34"/>
      <c r="BI39" s="34"/>
      <c r="BJ39" s="5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5"/>
      <c r="BV39" s="34"/>
      <c r="BW39" s="34"/>
      <c r="BX39" s="34"/>
      <c r="BY39" s="34"/>
      <c r="BZ39" s="34"/>
      <c r="CA39" s="34"/>
      <c r="CB39" s="34"/>
      <c r="CC39" s="34"/>
      <c r="CD39" s="34"/>
      <c r="CE39" s="12"/>
      <c r="CF39" s="34"/>
      <c r="CG39" s="34"/>
      <c r="CH39" s="34"/>
      <c r="CI39" s="34"/>
      <c r="CJ39" s="34"/>
      <c r="CK39" s="34"/>
      <c r="CL39" s="34"/>
      <c r="CM39" s="34"/>
      <c r="CN39" s="34"/>
    </row>
    <row r="40" spans="1:103" ht="32.25" customHeight="1" x14ac:dyDescent="0.25">
      <c r="A40" s="210" t="s">
        <v>68</v>
      </c>
      <c r="B40" s="54" t="s">
        <v>125</v>
      </c>
      <c r="C40" s="74" t="s">
        <v>92</v>
      </c>
      <c r="D40" s="121">
        <v>36</v>
      </c>
      <c r="E40" s="135"/>
      <c r="F40" s="128">
        <v>36</v>
      </c>
      <c r="G40" s="19">
        <v>16</v>
      </c>
      <c r="H40" s="19">
        <v>20</v>
      </c>
      <c r="I40" s="19"/>
      <c r="J40" s="19"/>
      <c r="K40" s="19"/>
      <c r="L40" s="18"/>
      <c r="M40" s="118"/>
      <c r="N40" s="17"/>
      <c r="O40" s="17"/>
      <c r="P40" s="17"/>
      <c r="Q40" s="17"/>
      <c r="R40" s="17"/>
      <c r="S40" s="17"/>
      <c r="T40" s="17"/>
      <c r="U40" s="16"/>
      <c r="V40" s="111"/>
      <c r="W40" s="22"/>
      <c r="X40" s="22"/>
      <c r="Y40" s="22"/>
      <c r="Z40" s="22"/>
      <c r="AA40" s="22"/>
      <c r="AB40" s="22"/>
      <c r="AC40" s="22"/>
      <c r="AD40" s="41"/>
      <c r="AE40" s="111"/>
      <c r="AF40" s="22"/>
      <c r="AG40" s="22"/>
      <c r="AH40" s="34"/>
      <c r="AI40" s="34"/>
      <c r="AJ40" s="34"/>
      <c r="AK40" s="39"/>
      <c r="AL40" s="39"/>
      <c r="AM40" s="39"/>
      <c r="AN40" s="42"/>
      <c r="AO40" s="111">
        <v>36</v>
      </c>
      <c r="AP40" s="34">
        <v>16</v>
      </c>
      <c r="AQ40" s="34"/>
      <c r="AR40" s="34"/>
      <c r="AS40" s="34">
        <v>20</v>
      </c>
      <c r="AT40" s="34"/>
      <c r="AU40" s="34"/>
      <c r="AV40" s="34"/>
      <c r="AW40" s="34"/>
      <c r="AX40" s="34"/>
      <c r="AY40" s="35" t="s">
        <v>92</v>
      </c>
      <c r="AZ40" s="5"/>
      <c r="BA40" s="34"/>
      <c r="BB40" s="34"/>
      <c r="BC40" s="34"/>
      <c r="BD40" s="34"/>
      <c r="BE40" s="34"/>
      <c r="BF40" s="34"/>
      <c r="BG40" s="34"/>
      <c r="BH40" s="34"/>
      <c r="BI40" s="34"/>
      <c r="BJ40" s="5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5"/>
      <c r="BV40" s="34"/>
      <c r="BW40" s="34"/>
      <c r="BX40" s="34"/>
      <c r="BY40" s="34"/>
      <c r="BZ40" s="34"/>
      <c r="CA40" s="34"/>
      <c r="CB40" s="34"/>
      <c r="CC40" s="34"/>
      <c r="CD40" s="34"/>
      <c r="CE40" s="12"/>
      <c r="CF40" s="34"/>
      <c r="CG40" s="34"/>
      <c r="CH40" s="34"/>
      <c r="CI40" s="34"/>
      <c r="CJ40" s="34"/>
      <c r="CK40" s="34"/>
      <c r="CL40" s="34"/>
      <c r="CM40" s="34"/>
      <c r="CN40" s="34"/>
    </row>
    <row r="41" spans="1:103" ht="16.5" customHeight="1" x14ac:dyDescent="0.25">
      <c r="A41" s="210" t="s">
        <v>69</v>
      </c>
      <c r="B41" s="54" t="s">
        <v>36</v>
      </c>
      <c r="C41" s="74" t="s">
        <v>93</v>
      </c>
      <c r="D41" s="121">
        <f t="shared" ref="D41" si="17">M41+V41+AE41+AO41+AZ41+BJ41+BU41+CE41</f>
        <v>40</v>
      </c>
      <c r="E41" s="135"/>
      <c r="F41" s="128">
        <v>40</v>
      </c>
      <c r="G41" s="19">
        <v>13</v>
      </c>
      <c r="H41" s="19">
        <v>22</v>
      </c>
      <c r="I41" s="19"/>
      <c r="J41" s="19"/>
      <c r="K41" s="19">
        <v>5</v>
      </c>
      <c r="L41" s="18">
        <v>4</v>
      </c>
      <c r="M41" s="118"/>
      <c r="N41" s="17"/>
      <c r="O41" s="17"/>
      <c r="P41" s="17"/>
      <c r="Q41" s="17"/>
      <c r="R41" s="17"/>
      <c r="S41" s="17"/>
      <c r="T41" s="17"/>
      <c r="U41" s="16"/>
      <c r="V41" s="111">
        <v>40</v>
      </c>
      <c r="W41" s="22">
        <v>13</v>
      </c>
      <c r="X41" s="22"/>
      <c r="Y41" s="22"/>
      <c r="Z41" s="22">
        <v>22</v>
      </c>
      <c r="AA41" s="22">
        <v>5</v>
      </c>
      <c r="AB41" s="22"/>
      <c r="AC41" s="22"/>
      <c r="AD41" s="41" t="s">
        <v>93</v>
      </c>
      <c r="AE41" s="111"/>
      <c r="AF41" s="22"/>
      <c r="AG41" s="22"/>
      <c r="AH41" s="34"/>
      <c r="AI41" s="34"/>
      <c r="AJ41" s="34"/>
      <c r="AK41" s="39"/>
      <c r="AL41" s="39"/>
      <c r="AM41" s="39"/>
      <c r="AN41" s="42"/>
      <c r="AO41" s="111"/>
      <c r="AP41" s="34"/>
      <c r="AQ41" s="34"/>
      <c r="AR41" s="34"/>
      <c r="AS41" s="34"/>
      <c r="AT41" s="34"/>
      <c r="AU41" s="34"/>
      <c r="AV41" s="34"/>
      <c r="AW41" s="34"/>
      <c r="AX41" s="34"/>
      <c r="AY41" s="35"/>
      <c r="AZ41" s="5"/>
      <c r="BA41" s="34"/>
      <c r="BB41" s="34"/>
      <c r="BC41" s="34"/>
      <c r="BD41" s="34"/>
      <c r="BE41" s="34"/>
      <c r="BF41" s="34"/>
      <c r="BG41" s="34"/>
      <c r="BH41" s="34"/>
      <c r="BI41" s="34"/>
      <c r="BJ41" s="5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5"/>
      <c r="BV41" s="34"/>
      <c r="BW41" s="34"/>
      <c r="BX41" s="34"/>
      <c r="BY41" s="34"/>
      <c r="BZ41" s="34"/>
      <c r="CA41" s="34"/>
      <c r="CB41" s="34"/>
      <c r="CC41" s="34"/>
      <c r="CD41" s="34"/>
      <c r="CE41" s="12"/>
      <c r="CF41" s="34"/>
      <c r="CG41" s="34"/>
      <c r="CH41" s="34"/>
      <c r="CI41" s="34"/>
      <c r="CJ41" s="34"/>
      <c r="CK41" s="34"/>
      <c r="CL41" s="34"/>
      <c r="CM41" s="34"/>
      <c r="CN41" s="34"/>
    </row>
    <row r="42" spans="1:103" ht="17.25" customHeight="1" x14ac:dyDescent="0.25">
      <c r="A42" s="114" t="s">
        <v>71</v>
      </c>
      <c r="B42" s="54" t="s">
        <v>156</v>
      </c>
      <c r="C42" s="74" t="s">
        <v>93</v>
      </c>
      <c r="D42" s="121">
        <v>82</v>
      </c>
      <c r="E42" s="135"/>
      <c r="F42" s="128">
        <v>82</v>
      </c>
      <c r="G42" s="19">
        <v>30</v>
      </c>
      <c r="H42" s="19">
        <v>46</v>
      </c>
      <c r="I42" s="19"/>
      <c r="J42" s="19"/>
      <c r="K42" s="19">
        <v>6</v>
      </c>
      <c r="L42" s="18"/>
      <c r="M42" s="118"/>
      <c r="N42" s="17"/>
      <c r="O42" s="17"/>
      <c r="P42" s="17"/>
      <c r="Q42" s="17"/>
      <c r="R42" s="17"/>
      <c r="S42" s="17"/>
      <c r="T42" s="17"/>
      <c r="U42" s="16"/>
      <c r="V42" s="111"/>
      <c r="W42" s="22"/>
      <c r="X42" s="22"/>
      <c r="Y42" s="22"/>
      <c r="Z42" s="22"/>
      <c r="AA42" s="22"/>
      <c r="AB42" s="22"/>
      <c r="AC42" s="22"/>
      <c r="AD42" s="41"/>
      <c r="AE42" s="111"/>
      <c r="AF42" s="22"/>
      <c r="AG42" s="22"/>
      <c r="AH42" s="34"/>
      <c r="AI42" s="34"/>
      <c r="AJ42" s="34"/>
      <c r="AK42" s="39"/>
      <c r="AL42" s="39"/>
      <c r="AM42" s="39"/>
      <c r="AN42" s="42"/>
      <c r="AO42" s="111"/>
      <c r="AP42" s="34"/>
      <c r="AQ42" s="34"/>
      <c r="AR42" s="34"/>
      <c r="AS42" s="34"/>
      <c r="AT42" s="34"/>
      <c r="AU42" s="34"/>
      <c r="AV42" s="34"/>
      <c r="AW42" s="34"/>
      <c r="AX42" s="34"/>
      <c r="AY42" s="35"/>
      <c r="AZ42" s="5">
        <v>82</v>
      </c>
      <c r="BA42" s="34">
        <v>30</v>
      </c>
      <c r="BB42" s="34"/>
      <c r="BC42" s="34"/>
      <c r="BD42" s="34">
        <v>46</v>
      </c>
      <c r="BE42" s="34"/>
      <c r="BF42" s="34">
        <v>6</v>
      </c>
      <c r="BG42" s="34"/>
      <c r="BH42" s="34"/>
      <c r="BI42" s="34" t="s">
        <v>93</v>
      </c>
      <c r="BJ42" s="5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5"/>
      <c r="BV42" s="34"/>
      <c r="BW42" s="34"/>
      <c r="BX42" s="34"/>
      <c r="BY42" s="34"/>
      <c r="BZ42" s="34"/>
      <c r="CA42" s="34"/>
      <c r="CB42" s="34"/>
      <c r="CC42" s="34"/>
      <c r="CD42" s="34"/>
      <c r="CE42" s="12"/>
      <c r="CF42" s="34"/>
      <c r="CG42" s="34"/>
      <c r="CH42" s="34"/>
      <c r="CI42" s="34"/>
      <c r="CJ42" s="34"/>
      <c r="CK42" s="34"/>
      <c r="CL42" s="34"/>
      <c r="CM42" s="34"/>
      <c r="CN42" s="34"/>
    </row>
    <row r="43" spans="1:103" ht="22.5" customHeight="1" x14ac:dyDescent="0.25">
      <c r="A43" s="114" t="s">
        <v>72</v>
      </c>
      <c r="B43" s="54" t="s">
        <v>157</v>
      </c>
      <c r="C43" s="74" t="s">
        <v>93</v>
      </c>
      <c r="D43" s="121">
        <v>60</v>
      </c>
      <c r="E43" s="135"/>
      <c r="F43" s="128">
        <v>60</v>
      </c>
      <c r="G43" s="19">
        <v>20</v>
      </c>
      <c r="H43" s="19">
        <v>36</v>
      </c>
      <c r="I43" s="19"/>
      <c r="J43" s="19"/>
      <c r="K43" s="19">
        <v>4</v>
      </c>
      <c r="L43" s="18"/>
      <c r="M43" s="118"/>
      <c r="N43" s="17"/>
      <c r="O43" s="17"/>
      <c r="P43" s="17"/>
      <c r="Q43" s="17"/>
      <c r="R43" s="17"/>
      <c r="S43" s="17"/>
      <c r="T43" s="17"/>
      <c r="U43" s="16"/>
      <c r="V43" s="111"/>
      <c r="W43" s="22"/>
      <c r="X43" s="22"/>
      <c r="Y43" s="22"/>
      <c r="Z43" s="22"/>
      <c r="AA43" s="22"/>
      <c r="AB43" s="22"/>
      <c r="AC43" s="22"/>
      <c r="AD43" s="41"/>
      <c r="AE43" s="111"/>
      <c r="AF43" s="22"/>
      <c r="AG43" s="22"/>
      <c r="AH43" s="34"/>
      <c r="AI43" s="34"/>
      <c r="AJ43" s="34"/>
      <c r="AK43" s="39"/>
      <c r="AL43" s="39"/>
      <c r="AM43" s="39"/>
      <c r="AN43" s="42"/>
      <c r="AO43" s="111"/>
      <c r="AP43" s="34"/>
      <c r="AQ43" s="34"/>
      <c r="AR43" s="34"/>
      <c r="AS43" s="34"/>
      <c r="AT43" s="34"/>
      <c r="AU43" s="34"/>
      <c r="AV43" s="34"/>
      <c r="AW43" s="34"/>
      <c r="AX43" s="34"/>
      <c r="AY43" s="35"/>
      <c r="AZ43" s="5">
        <v>60</v>
      </c>
      <c r="BA43" s="34">
        <v>20</v>
      </c>
      <c r="BB43" s="34"/>
      <c r="BC43" s="34"/>
      <c r="BD43" s="34">
        <v>36</v>
      </c>
      <c r="BE43" s="34"/>
      <c r="BF43" s="34">
        <v>4</v>
      </c>
      <c r="BG43" s="34"/>
      <c r="BH43" s="34"/>
      <c r="BI43" s="34" t="s">
        <v>93</v>
      </c>
      <c r="BJ43" s="5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5"/>
      <c r="BV43" s="34"/>
      <c r="BW43" s="34"/>
      <c r="BX43" s="34"/>
      <c r="BY43" s="34"/>
      <c r="BZ43" s="34"/>
      <c r="CA43" s="34"/>
      <c r="CB43" s="34"/>
      <c r="CC43" s="34"/>
      <c r="CD43" s="34"/>
      <c r="CE43" s="12"/>
      <c r="CF43" s="34"/>
      <c r="CG43" s="34"/>
      <c r="CH43" s="34"/>
      <c r="CI43" s="34"/>
      <c r="CJ43" s="34"/>
      <c r="CK43" s="34"/>
      <c r="CL43" s="34"/>
      <c r="CM43" s="34"/>
      <c r="CN43" s="34"/>
    </row>
    <row r="44" spans="1:103" ht="21" x14ac:dyDescent="0.25">
      <c r="A44" s="75" t="s">
        <v>126</v>
      </c>
      <c r="B44" s="55" t="s">
        <v>127</v>
      </c>
      <c r="C44" s="74" t="s">
        <v>93</v>
      </c>
      <c r="D44" s="121">
        <v>72</v>
      </c>
      <c r="E44" s="135"/>
      <c r="F44" s="128">
        <v>72</v>
      </c>
      <c r="G44" s="19">
        <v>24</v>
      </c>
      <c r="H44" s="19">
        <v>48</v>
      </c>
      <c r="I44" s="19"/>
      <c r="J44" s="19"/>
      <c r="K44" s="19"/>
      <c r="L44" s="12"/>
      <c r="M44" s="118"/>
      <c r="N44" s="30"/>
      <c r="O44" s="30"/>
      <c r="P44" s="30"/>
      <c r="Q44" s="30"/>
      <c r="R44" s="30"/>
      <c r="S44" s="30"/>
      <c r="T44" s="30"/>
      <c r="U44" s="6"/>
      <c r="V44" s="111"/>
      <c r="W44" s="34"/>
      <c r="X44" s="34"/>
      <c r="Y44" s="34"/>
      <c r="Z44" s="34"/>
      <c r="AA44" s="34"/>
      <c r="AB44" s="34"/>
      <c r="AC44" s="34"/>
      <c r="AD44" s="41"/>
      <c r="AE44" s="111"/>
      <c r="AF44" s="34"/>
      <c r="AG44" s="34"/>
      <c r="AH44" s="34"/>
      <c r="AI44" s="34"/>
      <c r="AJ44" s="34"/>
      <c r="AK44" s="39"/>
      <c r="AL44" s="39"/>
      <c r="AM44" s="39"/>
      <c r="AN44" s="42"/>
      <c r="AO44" s="113"/>
      <c r="AP44" s="34"/>
      <c r="AQ44" s="34"/>
      <c r="AR44" s="34"/>
      <c r="AS44" s="34"/>
      <c r="AT44" s="34"/>
      <c r="AU44" s="34"/>
      <c r="AV44" s="34"/>
      <c r="AW44" s="34"/>
      <c r="AX44" s="34"/>
      <c r="AY44" s="35"/>
      <c r="AZ44" s="5"/>
      <c r="BA44" s="34"/>
      <c r="BB44" s="34"/>
      <c r="BC44" s="34"/>
      <c r="BD44" s="34"/>
      <c r="BE44" s="34"/>
      <c r="BF44" s="34"/>
      <c r="BG44" s="34"/>
      <c r="BH44" s="34"/>
      <c r="BI44" s="34"/>
      <c r="BJ44" s="12">
        <v>72</v>
      </c>
      <c r="BK44" s="34">
        <v>24</v>
      </c>
      <c r="BL44" s="34"/>
      <c r="BM44" s="34"/>
      <c r="BN44" s="34">
        <v>48</v>
      </c>
      <c r="BO44" s="34"/>
      <c r="BP44" s="34"/>
      <c r="BQ44" s="34"/>
      <c r="BR44" s="34"/>
      <c r="BS44" s="34"/>
      <c r="BT44" s="34" t="s">
        <v>93</v>
      </c>
      <c r="BU44" s="12"/>
      <c r="BV44" s="34"/>
      <c r="BW44" s="34"/>
      <c r="BX44" s="34"/>
      <c r="BY44" s="34"/>
      <c r="BZ44" s="34"/>
      <c r="CA44" s="34"/>
      <c r="CB44" s="34"/>
      <c r="CC44" s="34"/>
      <c r="CD44" s="34"/>
      <c r="CE44" s="12"/>
      <c r="CF44" s="34"/>
      <c r="CG44" s="34"/>
      <c r="CH44" s="34"/>
      <c r="CI44" s="34"/>
      <c r="CJ44" s="34"/>
      <c r="CK44" s="34"/>
      <c r="CL44" s="34"/>
      <c r="CM44" s="34"/>
      <c r="CN44" s="34"/>
    </row>
    <row r="45" spans="1:103" ht="21.75" thickBot="1" x14ac:dyDescent="0.3">
      <c r="A45" s="76" t="s">
        <v>73</v>
      </c>
      <c r="B45" s="77" t="s">
        <v>39</v>
      </c>
      <c r="C45" s="92"/>
      <c r="D45" s="121">
        <f>D46+D57+D61+D64</f>
        <v>2493</v>
      </c>
      <c r="E45" s="121">
        <f t="shared" ref="E45:BX45" si="18">E46+E57+E61+E64</f>
        <v>72</v>
      </c>
      <c r="F45" s="121">
        <f t="shared" si="18"/>
        <v>2421</v>
      </c>
      <c r="G45" s="121">
        <f t="shared" si="18"/>
        <v>712</v>
      </c>
      <c r="H45" s="121">
        <f t="shared" si="18"/>
        <v>928</v>
      </c>
      <c r="I45" s="121">
        <f>I46+I57+I61+I64</f>
        <v>576</v>
      </c>
      <c r="J45" s="121">
        <f>J46+J57+J61+J64</f>
        <v>40</v>
      </c>
      <c r="K45" s="121">
        <f t="shared" si="18"/>
        <v>165</v>
      </c>
      <c r="L45" s="121">
        <f t="shared" si="18"/>
        <v>621</v>
      </c>
      <c r="M45" s="121">
        <f t="shared" si="18"/>
        <v>0</v>
      </c>
      <c r="N45" s="121">
        <f t="shared" si="18"/>
        <v>0</v>
      </c>
      <c r="O45" s="121">
        <f t="shared" si="18"/>
        <v>0</v>
      </c>
      <c r="P45" s="121">
        <f t="shared" si="18"/>
        <v>0</v>
      </c>
      <c r="Q45" s="121">
        <f t="shared" si="18"/>
        <v>0</v>
      </c>
      <c r="R45" s="121">
        <f t="shared" si="18"/>
        <v>0</v>
      </c>
      <c r="S45" s="121">
        <f t="shared" si="18"/>
        <v>0</v>
      </c>
      <c r="T45" s="121">
        <f t="shared" si="18"/>
        <v>0</v>
      </c>
      <c r="U45" s="121">
        <f t="shared" si="18"/>
        <v>0</v>
      </c>
      <c r="V45" s="121">
        <f t="shared" si="18"/>
        <v>0</v>
      </c>
      <c r="W45" s="121">
        <f t="shared" si="18"/>
        <v>0</v>
      </c>
      <c r="X45" s="121">
        <f t="shared" si="18"/>
        <v>0</v>
      </c>
      <c r="Y45" s="121">
        <f t="shared" si="18"/>
        <v>0</v>
      </c>
      <c r="Z45" s="121">
        <f t="shared" si="18"/>
        <v>0</v>
      </c>
      <c r="AA45" s="121">
        <f t="shared" si="18"/>
        <v>0</v>
      </c>
      <c r="AB45" s="121">
        <f t="shared" si="18"/>
        <v>0</v>
      </c>
      <c r="AC45" s="121">
        <f t="shared" si="18"/>
        <v>0</v>
      </c>
      <c r="AD45" s="121">
        <f t="shared" si="18"/>
        <v>0</v>
      </c>
      <c r="AE45" s="121">
        <f t="shared" si="18"/>
        <v>141</v>
      </c>
      <c r="AF45" s="121">
        <f t="shared" si="18"/>
        <v>45</v>
      </c>
      <c r="AG45" s="121">
        <f t="shared" si="18"/>
        <v>0</v>
      </c>
      <c r="AH45" s="121">
        <f t="shared" si="18"/>
        <v>0</v>
      </c>
      <c r="AI45" s="121">
        <f t="shared" si="18"/>
        <v>50</v>
      </c>
      <c r="AJ45" s="121">
        <f t="shared" ref="AJ45" si="19">AJ46+AJ57+AJ61+AJ64</f>
        <v>36</v>
      </c>
      <c r="AK45" s="121">
        <f t="shared" si="18"/>
        <v>10</v>
      </c>
      <c r="AL45" s="121">
        <f t="shared" si="18"/>
        <v>0</v>
      </c>
      <c r="AM45" s="121">
        <f t="shared" si="18"/>
        <v>0</v>
      </c>
      <c r="AN45" s="121">
        <f t="shared" si="18"/>
        <v>0</v>
      </c>
      <c r="AO45" s="121">
        <f t="shared" si="18"/>
        <v>494</v>
      </c>
      <c r="AP45" s="121">
        <f t="shared" si="18"/>
        <v>132</v>
      </c>
      <c r="AQ45" s="121">
        <f t="shared" si="18"/>
        <v>0</v>
      </c>
      <c r="AR45" s="121">
        <f t="shared" si="18"/>
        <v>0</v>
      </c>
      <c r="AS45" s="121">
        <f t="shared" si="18"/>
        <v>172</v>
      </c>
      <c r="AT45" s="121">
        <f t="shared" ref="AT45:AU45" si="20">AT46+AT57+AT61+AT64</f>
        <v>144</v>
      </c>
      <c r="AU45" s="121">
        <f t="shared" si="20"/>
        <v>20</v>
      </c>
      <c r="AV45" s="121">
        <f t="shared" si="18"/>
        <v>20</v>
      </c>
      <c r="AW45" s="121">
        <f t="shared" si="18"/>
        <v>6</v>
      </c>
      <c r="AX45" s="121">
        <f t="shared" si="18"/>
        <v>18</v>
      </c>
      <c r="AY45" s="121">
        <v>0</v>
      </c>
      <c r="AZ45" s="121">
        <f t="shared" si="18"/>
        <v>284</v>
      </c>
      <c r="BA45" s="121">
        <f t="shared" si="18"/>
        <v>85</v>
      </c>
      <c r="BB45" s="121">
        <f t="shared" si="18"/>
        <v>0</v>
      </c>
      <c r="BC45" s="121">
        <f t="shared" si="18"/>
        <v>0</v>
      </c>
      <c r="BD45" s="121">
        <f t="shared" si="18"/>
        <v>101</v>
      </c>
      <c r="BE45" s="121">
        <f t="shared" ref="BE45" si="21">BE46+BE57+BE61+BE64</f>
        <v>72</v>
      </c>
      <c r="BF45" s="121">
        <f t="shared" si="18"/>
        <v>20</v>
      </c>
      <c r="BG45" s="121">
        <f t="shared" si="18"/>
        <v>6</v>
      </c>
      <c r="BH45" s="121">
        <f t="shared" si="18"/>
        <v>18</v>
      </c>
      <c r="BI45" s="121">
        <v>0</v>
      </c>
      <c r="BJ45" s="121">
        <f t="shared" si="18"/>
        <v>696</v>
      </c>
      <c r="BK45" s="121">
        <f t="shared" si="18"/>
        <v>211</v>
      </c>
      <c r="BL45" s="121">
        <f t="shared" si="18"/>
        <v>0</v>
      </c>
      <c r="BM45" s="121">
        <f t="shared" si="18"/>
        <v>0</v>
      </c>
      <c r="BN45" s="121">
        <f t="shared" si="18"/>
        <v>201</v>
      </c>
      <c r="BO45" s="121">
        <f t="shared" ref="BO45:BP45" si="22">BO46+BO57+BO61+BO64</f>
        <v>180</v>
      </c>
      <c r="BP45" s="121">
        <f t="shared" si="22"/>
        <v>20</v>
      </c>
      <c r="BQ45" s="121">
        <f t="shared" si="18"/>
        <v>60</v>
      </c>
      <c r="BR45" s="121">
        <f t="shared" si="18"/>
        <v>24</v>
      </c>
      <c r="BS45" s="121">
        <f t="shared" si="18"/>
        <v>54</v>
      </c>
      <c r="BT45" s="121">
        <f t="shared" si="18"/>
        <v>0</v>
      </c>
      <c r="BU45" s="121">
        <f t="shared" si="18"/>
        <v>530</v>
      </c>
      <c r="BV45" s="121">
        <f t="shared" si="18"/>
        <v>150</v>
      </c>
      <c r="BW45" s="121">
        <f t="shared" si="18"/>
        <v>0</v>
      </c>
      <c r="BX45" s="121">
        <f t="shared" si="18"/>
        <v>0</v>
      </c>
      <c r="BY45" s="121">
        <f t="shared" ref="BY45:CN45" si="23">BY46+BY57+BY61+BY64</f>
        <v>312</v>
      </c>
      <c r="BZ45" s="121">
        <f t="shared" ref="BZ45" si="24">BZ46+BZ57+BZ61+BZ64</f>
        <v>36</v>
      </c>
      <c r="CA45" s="121">
        <f t="shared" si="23"/>
        <v>20</v>
      </c>
      <c r="CB45" s="121">
        <f t="shared" si="23"/>
        <v>12</v>
      </c>
      <c r="CC45" s="121">
        <f t="shared" si="23"/>
        <v>18</v>
      </c>
      <c r="CD45" s="121">
        <f t="shared" si="23"/>
        <v>0</v>
      </c>
      <c r="CE45" s="121">
        <f t="shared" si="23"/>
        <v>348</v>
      </c>
      <c r="CF45" s="121">
        <f t="shared" si="23"/>
        <v>89</v>
      </c>
      <c r="CG45" s="121">
        <f t="shared" si="23"/>
        <v>0</v>
      </c>
      <c r="CH45" s="121">
        <f t="shared" si="23"/>
        <v>0</v>
      </c>
      <c r="CI45" s="121">
        <v>344</v>
      </c>
      <c r="CJ45" s="121">
        <v>344</v>
      </c>
      <c r="CK45" s="121">
        <f t="shared" si="23"/>
        <v>35</v>
      </c>
      <c r="CL45" s="121">
        <f t="shared" si="23"/>
        <v>24</v>
      </c>
      <c r="CM45" s="121">
        <f t="shared" si="23"/>
        <v>36</v>
      </c>
      <c r="CN45" s="121">
        <f t="shared" si="23"/>
        <v>0</v>
      </c>
      <c r="CO45" s="204"/>
    </row>
    <row r="46" spans="1:103" s="185" customFormat="1" ht="62.25" customHeight="1" thickBot="1" x14ac:dyDescent="0.2">
      <c r="A46" s="178" t="s">
        <v>40</v>
      </c>
      <c r="B46" s="179" t="s">
        <v>144</v>
      </c>
      <c r="C46" s="157" t="s">
        <v>91</v>
      </c>
      <c r="D46" s="180">
        <f>D47+D48+D49+D50+D51+D52+D53+D54+D55+D56</f>
        <v>1604</v>
      </c>
      <c r="E46" s="180">
        <f t="shared" ref="E46:BX46" si="25">E47+E48+E49+E50+E51+E52+E53+E54+E55+E56</f>
        <v>48</v>
      </c>
      <c r="F46" s="180">
        <f t="shared" si="25"/>
        <v>1556</v>
      </c>
      <c r="G46" s="180">
        <f t="shared" si="25"/>
        <v>505</v>
      </c>
      <c r="H46" s="180">
        <f t="shared" si="25"/>
        <v>678</v>
      </c>
      <c r="I46" s="180">
        <f t="shared" ref="I46:J46" si="26">I47+I48+I49+I50+I51+I52+I53+I54+I55+I56</f>
        <v>252</v>
      </c>
      <c r="J46" s="180">
        <f t="shared" si="26"/>
        <v>20</v>
      </c>
      <c r="K46" s="180">
        <f t="shared" si="25"/>
        <v>101</v>
      </c>
      <c r="L46" s="180">
        <f t="shared" si="25"/>
        <v>382</v>
      </c>
      <c r="M46" s="180">
        <f t="shared" si="25"/>
        <v>0</v>
      </c>
      <c r="N46" s="180">
        <f t="shared" si="25"/>
        <v>0</v>
      </c>
      <c r="O46" s="180">
        <f t="shared" si="25"/>
        <v>0</v>
      </c>
      <c r="P46" s="180">
        <f t="shared" si="25"/>
        <v>0</v>
      </c>
      <c r="Q46" s="180">
        <f t="shared" si="25"/>
        <v>0</v>
      </c>
      <c r="R46" s="180">
        <f t="shared" si="25"/>
        <v>0</v>
      </c>
      <c r="S46" s="180">
        <f t="shared" si="25"/>
        <v>0</v>
      </c>
      <c r="T46" s="180">
        <f t="shared" si="25"/>
        <v>0</v>
      </c>
      <c r="U46" s="180">
        <f t="shared" si="25"/>
        <v>0</v>
      </c>
      <c r="V46" s="180">
        <f t="shared" si="25"/>
        <v>0</v>
      </c>
      <c r="W46" s="180">
        <f t="shared" si="25"/>
        <v>0</v>
      </c>
      <c r="X46" s="180">
        <f t="shared" si="25"/>
        <v>0</v>
      </c>
      <c r="Y46" s="180">
        <f t="shared" si="25"/>
        <v>0</v>
      </c>
      <c r="Z46" s="180">
        <f t="shared" si="25"/>
        <v>0</v>
      </c>
      <c r="AA46" s="180">
        <f t="shared" si="25"/>
        <v>0</v>
      </c>
      <c r="AB46" s="180">
        <f t="shared" si="25"/>
        <v>0</v>
      </c>
      <c r="AC46" s="180">
        <f t="shared" si="25"/>
        <v>0</v>
      </c>
      <c r="AD46" s="180">
        <f t="shared" si="25"/>
        <v>0</v>
      </c>
      <c r="AE46" s="180">
        <f t="shared" si="25"/>
        <v>71</v>
      </c>
      <c r="AF46" s="180">
        <f t="shared" si="25"/>
        <v>31</v>
      </c>
      <c r="AG46" s="180">
        <f t="shared" si="25"/>
        <v>0</v>
      </c>
      <c r="AH46" s="180">
        <f t="shared" si="25"/>
        <v>0</v>
      </c>
      <c r="AI46" s="180">
        <f t="shared" si="25"/>
        <v>40</v>
      </c>
      <c r="AJ46" s="180">
        <f t="shared" ref="AJ46" si="27">AJ47+AJ48+AJ49+AJ50+AJ51+AJ52+AJ53+AJ54+AJ55+AJ56</f>
        <v>0</v>
      </c>
      <c r="AK46" s="180">
        <f t="shared" si="25"/>
        <v>0</v>
      </c>
      <c r="AL46" s="180">
        <f t="shared" si="25"/>
        <v>0</v>
      </c>
      <c r="AM46" s="180">
        <f t="shared" si="25"/>
        <v>0</v>
      </c>
      <c r="AN46" s="180">
        <f t="shared" si="25"/>
        <v>0</v>
      </c>
      <c r="AO46" s="180">
        <f t="shared" si="25"/>
        <v>202</v>
      </c>
      <c r="AP46" s="180">
        <f t="shared" si="25"/>
        <v>69</v>
      </c>
      <c r="AQ46" s="180">
        <f t="shared" si="25"/>
        <v>0</v>
      </c>
      <c r="AR46" s="180">
        <f t="shared" si="25"/>
        <v>0</v>
      </c>
      <c r="AS46" s="180">
        <f t="shared" si="25"/>
        <v>67</v>
      </c>
      <c r="AT46" s="180">
        <f t="shared" ref="AT46:AU46" si="28">AT47+AT48+AT49+AT50+AT51+AT52+AT53+AT54+AT55+AT56</f>
        <v>36</v>
      </c>
      <c r="AU46" s="180">
        <f t="shared" si="28"/>
        <v>20</v>
      </c>
      <c r="AV46" s="180">
        <f t="shared" si="25"/>
        <v>10</v>
      </c>
      <c r="AW46" s="180">
        <f t="shared" si="25"/>
        <v>0</v>
      </c>
      <c r="AX46" s="180">
        <f t="shared" si="25"/>
        <v>0</v>
      </c>
      <c r="AY46" s="180">
        <v>0</v>
      </c>
      <c r="AZ46" s="180">
        <f t="shared" si="25"/>
        <v>144</v>
      </c>
      <c r="BA46" s="180">
        <f t="shared" si="25"/>
        <v>39</v>
      </c>
      <c r="BB46" s="180">
        <f t="shared" si="25"/>
        <v>0</v>
      </c>
      <c r="BC46" s="180">
        <f t="shared" si="25"/>
        <v>0</v>
      </c>
      <c r="BD46" s="180">
        <f t="shared" si="25"/>
        <v>53</v>
      </c>
      <c r="BE46" s="180">
        <f t="shared" ref="BE46" si="29">BE47+BE48+BE49+BE50+BE51+BE52+BE53+BE54+BE55+BE56</f>
        <v>36</v>
      </c>
      <c r="BF46" s="180">
        <f t="shared" si="25"/>
        <v>10</v>
      </c>
      <c r="BG46" s="180">
        <f t="shared" si="25"/>
        <v>6</v>
      </c>
      <c r="BH46" s="180">
        <f t="shared" si="25"/>
        <v>18</v>
      </c>
      <c r="BI46" s="180">
        <v>0</v>
      </c>
      <c r="BJ46" s="180">
        <f t="shared" si="25"/>
        <v>309</v>
      </c>
      <c r="BK46" s="180">
        <f t="shared" si="25"/>
        <v>127</v>
      </c>
      <c r="BL46" s="180">
        <f t="shared" si="25"/>
        <v>0</v>
      </c>
      <c r="BM46" s="180">
        <f t="shared" si="25"/>
        <v>0</v>
      </c>
      <c r="BN46" s="180">
        <f t="shared" si="25"/>
        <v>114</v>
      </c>
      <c r="BO46" s="180">
        <f t="shared" ref="BO46:BP46" si="30">BO47+BO48+BO49+BO50+BO51+BO52+BO53+BO54+BO55+BO56</f>
        <v>36</v>
      </c>
      <c r="BP46" s="180">
        <f t="shared" si="30"/>
        <v>0</v>
      </c>
      <c r="BQ46" s="180">
        <f t="shared" si="25"/>
        <v>26</v>
      </c>
      <c r="BR46" s="180">
        <f t="shared" si="25"/>
        <v>6</v>
      </c>
      <c r="BS46" s="180">
        <f t="shared" si="25"/>
        <v>18</v>
      </c>
      <c r="BT46" s="180">
        <v>0</v>
      </c>
      <c r="BU46" s="180">
        <f t="shared" si="25"/>
        <v>530</v>
      </c>
      <c r="BV46" s="180">
        <f t="shared" si="25"/>
        <v>150</v>
      </c>
      <c r="BW46" s="180">
        <f t="shared" si="25"/>
        <v>0</v>
      </c>
      <c r="BX46" s="180">
        <f t="shared" si="25"/>
        <v>0</v>
      </c>
      <c r="BY46" s="180">
        <f t="shared" ref="BY46:CM46" si="31">BY47+BY48+BY49+BY50+BY51+BY52+BY53+BY54+BY55+BY56</f>
        <v>312</v>
      </c>
      <c r="BZ46" s="180">
        <f t="shared" ref="BZ46" si="32">BZ47+BZ48+BZ49+BZ50+BZ51+BZ52+BZ53+BZ54+BZ55+BZ56</f>
        <v>36</v>
      </c>
      <c r="CA46" s="180">
        <f t="shared" si="31"/>
        <v>20</v>
      </c>
      <c r="CB46" s="180">
        <f t="shared" si="31"/>
        <v>12</v>
      </c>
      <c r="CC46" s="180">
        <f t="shared" si="31"/>
        <v>18</v>
      </c>
      <c r="CD46" s="180">
        <v>0</v>
      </c>
      <c r="CE46" s="180">
        <f t="shared" si="31"/>
        <v>348</v>
      </c>
      <c r="CF46" s="180">
        <f t="shared" si="31"/>
        <v>89</v>
      </c>
      <c r="CG46" s="180">
        <f t="shared" si="31"/>
        <v>0</v>
      </c>
      <c r="CH46" s="180">
        <f t="shared" si="31"/>
        <v>0</v>
      </c>
      <c r="CI46" s="180">
        <f t="shared" si="31"/>
        <v>92</v>
      </c>
      <c r="CJ46" s="180">
        <f t="shared" ref="CJ46" si="33">CJ47+CJ48+CJ49+CJ50+CJ51+CJ52+CJ53+CJ54+CJ55+CJ56</f>
        <v>108</v>
      </c>
      <c r="CK46" s="180">
        <f t="shared" si="31"/>
        <v>35</v>
      </c>
      <c r="CL46" s="180">
        <f t="shared" si="31"/>
        <v>24</v>
      </c>
      <c r="CM46" s="180">
        <f t="shared" si="31"/>
        <v>36</v>
      </c>
      <c r="CN46" s="180">
        <v>0</v>
      </c>
      <c r="CO46" s="205"/>
      <c r="CP46" s="206"/>
      <c r="CQ46" s="206"/>
      <c r="CR46" s="206"/>
      <c r="CS46" s="206"/>
      <c r="CT46" s="206"/>
      <c r="CU46" s="206"/>
      <c r="CV46" s="206"/>
      <c r="CW46" s="206"/>
      <c r="CX46" s="206"/>
      <c r="CY46" s="206"/>
    </row>
    <row r="47" spans="1:103" s="158" customFormat="1" ht="24.75" customHeight="1" thickBot="1" x14ac:dyDescent="0.2">
      <c r="A47" s="159" t="s">
        <v>41</v>
      </c>
      <c r="B47" s="159" t="s">
        <v>128</v>
      </c>
      <c r="C47" s="191" t="s">
        <v>91</v>
      </c>
      <c r="D47" s="121">
        <v>276</v>
      </c>
      <c r="E47" s="106">
        <v>6</v>
      </c>
      <c r="F47" s="81">
        <v>270</v>
      </c>
      <c r="G47" s="79">
        <v>110</v>
      </c>
      <c r="H47" s="79">
        <v>120</v>
      </c>
      <c r="I47" s="79"/>
      <c r="J47" s="79">
        <v>20</v>
      </c>
      <c r="K47" s="79">
        <v>20</v>
      </c>
      <c r="L47" s="160"/>
      <c r="M47" s="161"/>
      <c r="N47" s="79"/>
      <c r="O47" s="79"/>
      <c r="P47" s="79"/>
      <c r="Q47" s="79"/>
      <c r="R47" s="79"/>
      <c r="S47" s="79"/>
      <c r="T47" s="79"/>
      <c r="U47" s="79"/>
      <c r="V47" s="162"/>
      <c r="W47" s="79"/>
      <c r="X47" s="79"/>
      <c r="Y47" s="79"/>
      <c r="Z47" s="79"/>
      <c r="AA47" s="79"/>
      <c r="AB47" s="79"/>
      <c r="AC47" s="79"/>
      <c r="AD47" s="64"/>
      <c r="AE47" s="161">
        <v>71</v>
      </c>
      <c r="AF47" s="79">
        <v>31</v>
      </c>
      <c r="AG47" s="79"/>
      <c r="AH47" s="79"/>
      <c r="AI47" s="79">
        <v>40</v>
      </c>
      <c r="AJ47" s="79"/>
      <c r="AK47" s="79"/>
      <c r="AL47" s="79"/>
      <c r="AM47" s="67"/>
      <c r="AN47" s="163"/>
      <c r="AO47" s="161">
        <v>166</v>
      </c>
      <c r="AP47" s="85">
        <v>69</v>
      </c>
      <c r="AQ47" s="85"/>
      <c r="AR47" s="85"/>
      <c r="AS47" s="85">
        <v>67</v>
      </c>
      <c r="AT47" s="85"/>
      <c r="AU47" s="85">
        <v>20</v>
      </c>
      <c r="AV47" s="85">
        <v>10</v>
      </c>
      <c r="AW47" s="79"/>
      <c r="AX47" s="212"/>
      <c r="AY47" s="224" t="s">
        <v>167</v>
      </c>
      <c r="AZ47" s="160">
        <v>39</v>
      </c>
      <c r="BA47" s="79">
        <v>10</v>
      </c>
      <c r="BB47" s="79"/>
      <c r="BC47" s="79"/>
      <c r="BD47" s="79">
        <v>13</v>
      </c>
      <c r="BE47" s="79"/>
      <c r="BF47" s="79">
        <v>10</v>
      </c>
      <c r="BG47" s="106">
        <v>6</v>
      </c>
      <c r="BH47" s="191">
        <v>18</v>
      </c>
      <c r="BI47" s="214" t="s">
        <v>94</v>
      </c>
      <c r="BJ47" s="160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160"/>
      <c r="BV47" s="79"/>
      <c r="BW47" s="79"/>
      <c r="BX47" s="79"/>
      <c r="BY47" s="79"/>
      <c r="BZ47" s="79"/>
      <c r="CA47" s="79"/>
      <c r="CC47" s="67"/>
      <c r="CD47" s="164"/>
      <c r="CE47" s="160"/>
      <c r="CF47" s="79"/>
      <c r="CG47" s="79"/>
      <c r="CH47" s="79"/>
      <c r="CI47" s="79"/>
      <c r="CJ47" s="79"/>
      <c r="CK47" s="79"/>
      <c r="CL47" s="79"/>
      <c r="CM47" s="79"/>
      <c r="CN47" s="79"/>
      <c r="CO47" s="202"/>
      <c r="CP47" s="202"/>
      <c r="CQ47" s="202"/>
      <c r="CR47" s="202"/>
      <c r="CS47" s="202"/>
      <c r="CT47" s="202"/>
      <c r="CU47" s="202"/>
      <c r="CV47" s="202"/>
      <c r="CW47" s="202"/>
      <c r="CX47" s="202"/>
      <c r="CY47" s="202"/>
    </row>
    <row r="48" spans="1:103" s="158" customFormat="1" ht="24.75" customHeight="1" x14ac:dyDescent="0.15">
      <c r="A48" s="215" t="s">
        <v>42</v>
      </c>
      <c r="B48" s="215" t="s">
        <v>158</v>
      </c>
      <c r="C48" s="191" t="s">
        <v>91</v>
      </c>
      <c r="D48" s="121">
        <v>94</v>
      </c>
      <c r="E48" s="106">
        <v>6</v>
      </c>
      <c r="F48" s="81">
        <v>88</v>
      </c>
      <c r="G48" s="79">
        <v>34</v>
      </c>
      <c r="H48" s="79">
        <v>48</v>
      </c>
      <c r="I48" s="79"/>
      <c r="J48" s="79"/>
      <c r="K48" s="79">
        <v>6</v>
      </c>
      <c r="L48" s="160"/>
      <c r="M48" s="161"/>
      <c r="N48" s="79"/>
      <c r="O48" s="79"/>
      <c r="P48" s="79"/>
      <c r="Q48" s="79"/>
      <c r="R48" s="79"/>
      <c r="S48" s="79"/>
      <c r="T48" s="79"/>
      <c r="U48" s="79"/>
      <c r="V48" s="162"/>
      <c r="W48" s="79"/>
      <c r="X48" s="79"/>
      <c r="Y48" s="79"/>
      <c r="Z48" s="79"/>
      <c r="AA48" s="79"/>
      <c r="AB48" s="79"/>
      <c r="AC48" s="79"/>
      <c r="AD48" s="64"/>
      <c r="AE48" s="161"/>
      <c r="AF48" s="79"/>
      <c r="AG48" s="79"/>
      <c r="AH48" s="79"/>
      <c r="AI48" s="79"/>
      <c r="AJ48" s="79"/>
      <c r="AK48" s="79"/>
      <c r="AL48" s="79"/>
      <c r="AM48" s="67"/>
      <c r="AN48" s="163"/>
      <c r="AO48" s="161"/>
      <c r="AP48" s="85"/>
      <c r="AQ48" s="85"/>
      <c r="AR48" s="85"/>
      <c r="AS48" s="85"/>
      <c r="AT48" s="85"/>
      <c r="AU48" s="85"/>
      <c r="AV48" s="85"/>
      <c r="AW48" s="79"/>
      <c r="AX48" s="212"/>
      <c r="AY48" s="213"/>
      <c r="AZ48" s="160">
        <v>69</v>
      </c>
      <c r="BA48" s="79">
        <v>29</v>
      </c>
      <c r="BB48" s="79"/>
      <c r="BC48" s="79"/>
      <c r="BD48" s="79">
        <v>40</v>
      </c>
      <c r="BE48" s="79"/>
      <c r="BF48" s="79"/>
      <c r="BH48" s="67"/>
      <c r="BI48" s="164"/>
      <c r="BJ48" s="160">
        <v>25</v>
      </c>
      <c r="BK48" s="79">
        <v>5</v>
      </c>
      <c r="BL48" s="79"/>
      <c r="BM48" s="79"/>
      <c r="BN48" s="79">
        <v>8</v>
      </c>
      <c r="BO48" s="79"/>
      <c r="BP48" s="79"/>
      <c r="BQ48" s="79">
        <v>6</v>
      </c>
      <c r="BR48" s="79">
        <v>6</v>
      </c>
      <c r="BS48" s="191">
        <v>18</v>
      </c>
      <c r="BT48" s="191" t="s">
        <v>162</v>
      </c>
      <c r="BU48" s="160"/>
      <c r="BV48" s="79"/>
      <c r="BW48" s="79"/>
      <c r="BX48" s="79"/>
      <c r="BY48" s="79"/>
      <c r="BZ48" s="79"/>
      <c r="CA48" s="79"/>
      <c r="CC48" s="67"/>
      <c r="CD48" s="164"/>
      <c r="CE48" s="160"/>
      <c r="CF48" s="79"/>
      <c r="CG48" s="79"/>
      <c r="CH48" s="79"/>
      <c r="CI48" s="79"/>
      <c r="CJ48" s="79"/>
      <c r="CK48" s="79"/>
      <c r="CL48" s="79"/>
      <c r="CM48" s="79"/>
      <c r="CN48" s="79"/>
      <c r="CO48" s="202"/>
      <c r="CP48" s="202"/>
      <c r="CQ48" s="202"/>
      <c r="CR48" s="202"/>
      <c r="CS48" s="202"/>
      <c r="CT48" s="202"/>
      <c r="CU48" s="202"/>
      <c r="CV48" s="202"/>
      <c r="CW48" s="202"/>
      <c r="CX48" s="202"/>
      <c r="CY48" s="202"/>
    </row>
    <row r="49" spans="1:103" s="158" customFormat="1" ht="56.25" customHeight="1" thickBot="1" x14ac:dyDescent="0.2">
      <c r="A49" s="165" t="s">
        <v>130</v>
      </c>
      <c r="B49" s="165" t="s">
        <v>129</v>
      </c>
      <c r="C49" s="191" t="s">
        <v>91</v>
      </c>
      <c r="D49" s="121">
        <v>596</v>
      </c>
      <c r="E49" s="106">
        <v>12</v>
      </c>
      <c r="F49" s="81">
        <v>584</v>
      </c>
      <c r="G49" s="79">
        <v>222</v>
      </c>
      <c r="H49" s="79">
        <v>322</v>
      </c>
      <c r="I49" s="79"/>
      <c r="J49" s="79"/>
      <c r="K49" s="79">
        <v>40</v>
      </c>
      <c r="L49" s="160">
        <v>382</v>
      </c>
      <c r="M49" s="161"/>
      <c r="N49" s="79"/>
      <c r="O49" s="79"/>
      <c r="P49" s="79"/>
      <c r="Q49" s="79"/>
      <c r="R49" s="79"/>
      <c r="S49" s="79"/>
      <c r="T49" s="79"/>
      <c r="U49" s="79"/>
      <c r="V49" s="162"/>
      <c r="W49" s="166"/>
      <c r="X49" s="166"/>
      <c r="Y49" s="166"/>
      <c r="Z49" s="166"/>
      <c r="AA49" s="166"/>
      <c r="AB49" s="166"/>
      <c r="AC49" s="166"/>
      <c r="AD49" s="106"/>
      <c r="AE49" s="162"/>
      <c r="AF49" s="79"/>
      <c r="AG49" s="79"/>
      <c r="AH49" s="79"/>
      <c r="AI49" s="79"/>
      <c r="AJ49" s="79"/>
      <c r="AK49" s="79"/>
      <c r="AL49" s="79"/>
      <c r="AM49" s="79"/>
      <c r="AN49" s="79"/>
      <c r="AO49" s="161"/>
      <c r="AP49" s="79"/>
      <c r="AQ49" s="79"/>
      <c r="AR49" s="79"/>
      <c r="AS49" s="79"/>
      <c r="AT49" s="79"/>
      <c r="AU49" s="79"/>
      <c r="AV49" s="79"/>
      <c r="AW49" s="79"/>
      <c r="AX49" s="67"/>
      <c r="AY49" s="163"/>
      <c r="AZ49" s="160"/>
      <c r="BA49" s="79"/>
      <c r="BB49" s="79"/>
      <c r="BC49" s="79"/>
      <c r="BD49" s="79"/>
      <c r="BE49" s="79"/>
      <c r="BF49" s="79"/>
      <c r="BG49" s="79"/>
      <c r="BH49" s="79"/>
      <c r="BI49" s="62"/>
      <c r="BJ49" s="160">
        <v>248</v>
      </c>
      <c r="BK49" s="79">
        <v>122</v>
      </c>
      <c r="BL49" s="79"/>
      <c r="BM49" s="79"/>
      <c r="BN49" s="79">
        <v>106</v>
      </c>
      <c r="BO49" s="79"/>
      <c r="BP49" s="79"/>
      <c r="BQ49" s="79">
        <v>20</v>
      </c>
      <c r="BR49" s="79"/>
      <c r="BS49" s="79"/>
      <c r="BT49" s="79"/>
      <c r="BU49" s="160">
        <v>348</v>
      </c>
      <c r="BV49" s="79">
        <v>100</v>
      </c>
      <c r="BW49" s="79"/>
      <c r="BX49" s="79"/>
      <c r="BY49" s="79">
        <v>216</v>
      </c>
      <c r="BZ49" s="79"/>
      <c r="CA49" s="79">
        <v>20</v>
      </c>
      <c r="CB49" s="79">
        <v>12</v>
      </c>
      <c r="CC49" s="191">
        <v>18</v>
      </c>
      <c r="CD49" s="191" t="s">
        <v>91</v>
      </c>
      <c r="CE49" s="160"/>
      <c r="CF49" s="79"/>
      <c r="CG49" s="79"/>
      <c r="CH49" s="79"/>
      <c r="CI49" s="79"/>
      <c r="CJ49" s="79"/>
      <c r="CK49" s="79"/>
      <c r="CL49" s="79"/>
      <c r="CM49" s="79"/>
      <c r="CN49" s="79"/>
      <c r="CO49" s="202"/>
      <c r="CP49" s="202"/>
      <c r="CQ49" s="202"/>
      <c r="CR49" s="202"/>
      <c r="CS49" s="202"/>
      <c r="CT49" s="202"/>
      <c r="CU49" s="202"/>
      <c r="CV49" s="202"/>
      <c r="CW49" s="202"/>
      <c r="CX49" s="202"/>
      <c r="CY49" s="202"/>
    </row>
    <row r="50" spans="1:103" s="158" customFormat="1" ht="32.25" thickBot="1" x14ac:dyDescent="0.2">
      <c r="A50" s="159" t="s">
        <v>132</v>
      </c>
      <c r="B50" s="159" t="s">
        <v>131</v>
      </c>
      <c r="C50" s="191" t="s">
        <v>165</v>
      </c>
      <c r="D50" s="121">
        <v>276</v>
      </c>
      <c r="E50" s="106">
        <v>12</v>
      </c>
      <c r="F50" s="81">
        <v>264</v>
      </c>
      <c r="G50" s="79">
        <v>111</v>
      </c>
      <c r="H50" s="79">
        <v>128</v>
      </c>
      <c r="I50" s="79"/>
      <c r="J50" s="79"/>
      <c r="K50" s="79">
        <v>25</v>
      </c>
      <c r="L50" s="160"/>
      <c r="M50" s="161"/>
      <c r="N50" s="79"/>
      <c r="O50" s="79"/>
      <c r="P50" s="79"/>
      <c r="Q50" s="79"/>
      <c r="R50" s="79"/>
      <c r="S50" s="79"/>
      <c r="T50" s="79"/>
      <c r="U50" s="79"/>
      <c r="V50" s="161"/>
      <c r="W50" s="67"/>
      <c r="X50" s="67"/>
      <c r="Y50" s="67"/>
      <c r="Z50" s="67"/>
      <c r="AA50" s="67"/>
      <c r="AB50" s="67"/>
      <c r="AC50" s="106"/>
      <c r="AD50" s="106"/>
      <c r="AE50" s="162"/>
      <c r="AF50" s="79"/>
      <c r="AG50" s="79"/>
      <c r="AH50" s="79"/>
      <c r="AI50" s="79"/>
      <c r="AJ50" s="79"/>
      <c r="AK50" s="79"/>
      <c r="AL50" s="79"/>
      <c r="AM50" s="79"/>
      <c r="AN50" s="79"/>
      <c r="AO50" s="161"/>
      <c r="AP50" s="79"/>
      <c r="AQ50" s="79"/>
      <c r="AR50" s="79"/>
      <c r="AS50" s="79"/>
      <c r="AT50" s="79"/>
      <c r="AU50" s="79"/>
      <c r="AV50" s="79"/>
      <c r="AW50" s="79"/>
      <c r="AX50" s="67"/>
      <c r="AY50" s="163"/>
      <c r="AZ50" s="160"/>
      <c r="BA50" s="79"/>
      <c r="BB50" s="79"/>
      <c r="BC50" s="79"/>
      <c r="BD50" s="79"/>
      <c r="BE50" s="79"/>
      <c r="BF50" s="79"/>
      <c r="BG50" s="79"/>
      <c r="BH50" s="79"/>
      <c r="BI50" s="79"/>
      <c r="BJ50" s="160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160">
        <v>146</v>
      </c>
      <c r="BV50" s="79">
        <v>50</v>
      </c>
      <c r="BW50" s="79"/>
      <c r="BX50" s="79"/>
      <c r="BY50" s="79">
        <v>96</v>
      </c>
      <c r="BZ50" s="79"/>
      <c r="CA50" s="79"/>
      <c r="CB50" s="79"/>
      <c r="CC50" s="67"/>
      <c r="CD50" s="67" t="s">
        <v>93</v>
      </c>
      <c r="CE50" s="160">
        <v>130</v>
      </c>
      <c r="CF50" s="79">
        <v>61</v>
      </c>
      <c r="CG50" s="79"/>
      <c r="CH50" s="79"/>
      <c r="CI50" s="79">
        <v>32</v>
      </c>
      <c r="CJ50" s="79"/>
      <c r="CK50" s="79">
        <v>25</v>
      </c>
      <c r="CL50" s="79">
        <v>12</v>
      </c>
      <c r="CM50" s="191">
        <v>18</v>
      </c>
      <c r="CN50" s="191" t="s">
        <v>91</v>
      </c>
      <c r="CO50" s="202"/>
      <c r="CP50" s="202"/>
      <c r="CQ50" s="202"/>
      <c r="CR50" s="202"/>
      <c r="CS50" s="202"/>
      <c r="CT50" s="202"/>
      <c r="CU50" s="202"/>
      <c r="CV50" s="202"/>
      <c r="CW50" s="202"/>
      <c r="CX50" s="202"/>
      <c r="CY50" s="202"/>
    </row>
    <row r="51" spans="1:103" s="158" customFormat="1" ht="53.25" thickBot="1" x14ac:dyDescent="0.2">
      <c r="A51" s="167" t="s">
        <v>160</v>
      </c>
      <c r="B51" s="170" t="s">
        <v>133</v>
      </c>
      <c r="C51" s="191" t="s">
        <v>91</v>
      </c>
      <c r="D51" s="121">
        <v>110</v>
      </c>
      <c r="E51" s="106">
        <v>12</v>
      </c>
      <c r="F51" s="168">
        <v>98</v>
      </c>
      <c r="G51" s="67">
        <v>28</v>
      </c>
      <c r="H51" s="67">
        <v>60</v>
      </c>
      <c r="I51" s="67"/>
      <c r="J51" s="67"/>
      <c r="K51" s="67">
        <v>10</v>
      </c>
      <c r="L51" s="160"/>
      <c r="M51" s="161"/>
      <c r="N51" s="79"/>
      <c r="O51" s="79"/>
      <c r="P51" s="79"/>
      <c r="Q51" s="79"/>
      <c r="R51" s="79"/>
      <c r="S51" s="79"/>
      <c r="T51" s="79"/>
      <c r="U51" s="79"/>
      <c r="V51" s="161"/>
      <c r="W51" s="79"/>
      <c r="X51" s="79"/>
      <c r="Y51" s="79"/>
      <c r="Z51" s="79"/>
      <c r="AA51" s="79"/>
      <c r="AB51" s="79"/>
      <c r="AC51" s="79"/>
      <c r="AD51" s="79"/>
      <c r="AE51" s="162"/>
      <c r="AF51" s="79"/>
      <c r="AG51" s="79"/>
      <c r="AH51" s="79"/>
      <c r="AI51" s="79"/>
      <c r="AJ51" s="79"/>
      <c r="AK51" s="79"/>
      <c r="AL51" s="79"/>
      <c r="AM51" s="79"/>
      <c r="AN51" s="79"/>
      <c r="AO51" s="161"/>
      <c r="AP51" s="67"/>
      <c r="AQ51" s="67"/>
      <c r="AR51" s="67"/>
      <c r="AS51" s="67"/>
      <c r="AT51" s="67"/>
      <c r="AU51" s="67"/>
      <c r="AV51" s="79"/>
      <c r="AW51" s="79"/>
      <c r="AX51" s="67"/>
      <c r="AY51" s="67"/>
      <c r="AZ51" s="160"/>
      <c r="BA51" s="79"/>
      <c r="BB51" s="79"/>
      <c r="BC51" s="79"/>
      <c r="BD51" s="79"/>
      <c r="BE51" s="79"/>
      <c r="BF51" s="79"/>
      <c r="BG51" s="79"/>
      <c r="BH51" s="79"/>
      <c r="BI51" s="169"/>
      <c r="BJ51" s="160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160"/>
      <c r="BV51" s="79"/>
      <c r="BW51" s="79"/>
      <c r="BX51" s="79"/>
      <c r="BY51" s="79"/>
      <c r="BZ51" s="79"/>
      <c r="CA51" s="79"/>
      <c r="CB51" s="79"/>
      <c r="CC51" s="79"/>
      <c r="CD51" s="169"/>
      <c r="CE51" s="160">
        <v>110</v>
      </c>
      <c r="CF51" s="79">
        <v>28</v>
      </c>
      <c r="CG51" s="79"/>
      <c r="CH51" s="79"/>
      <c r="CI51" s="79">
        <v>60</v>
      </c>
      <c r="CJ51" s="79"/>
      <c r="CK51" s="79">
        <v>10</v>
      </c>
      <c r="CL51" s="79">
        <v>12</v>
      </c>
      <c r="CM51" s="191">
        <v>18</v>
      </c>
      <c r="CN51" s="191" t="s">
        <v>91</v>
      </c>
      <c r="CO51" s="202"/>
      <c r="CP51" s="202"/>
      <c r="CQ51" s="202"/>
      <c r="CR51" s="202"/>
      <c r="CS51" s="202"/>
      <c r="CT51" s="202"/>
      <c r="CU51" s="202"/>
      <c r="CV51" s="202"/>
      <c r="CW51" s="202"/>
      <c r="CX51" s="202"/>
      <c r="CY51" s="202"/>
    </row>
    <row r="52" spans="1:103" s="158" customFormat="1" ht="15.75" customHeight="1" thickBot="1" x14ac:dyDescent="0.2">
      <c r="A52" s="260" t="s">
        <v>43</v>
      </c>
      <c r="B52" s="170" t="s">
        <v>134</v>
      </c>
      <c r="C52" s="272" t="s">
        <v>170</v>
      </c>
      <c r="D52" s="121">
        <v>72</v>
      </c>
      <c r="E52" s="106"/>
      <c r="F52" s="153">
        <v>72</v>
      </c>
      <c r="G52" s="154"/>
      <c r="H52" s="154"/>
      <c r="I52" s="154">
        <v>72</v>
      </c>
      <c r="J52" s="154"/>
      <c r="K52" s="154"/>
      <c r="L52" s="155"/>
      <c r="M52" s="156"/>
      <c r="N52" s="155"/>
      <c r="O52" s="155"/>
      <c r="P52" s="155"/>
      <c r="Q52" s="155"/>
      <c r="R52" s="155"/>
      <c r="S52" s="155"/>
      <c r="T52" s="155"/>
      <c r="U52" s="155"/>
      <c r="V52" s="156"/>
      <c r="W52" s="155"/>
      <c r="X52" s="155"/>
      <c r="Y52" s="155"/>
      <c r="Z52" s="155"/>
      <c r="AA52" s="155"/>
      <c r="AB52" s="155"/>
      <c r="AC52" s="155"/>
      <c r="AD52" s="155"/>
      <c r="AE52" s="156"/>
      <c r="AF52" s="155"/>
      <c r="AG52" s="155"/>
      <c r="AH52" s="155"/>
      <c r="AI52" s="155"/>
      <c r="AJ52" s="155"/>
      <c r="AK52" s="155"/>
      <c r="AL52" s="155"/>
      <c r="AM52" s="155"/>
      <c r="AN52" s="155"/>
      <c r="AO52" s="156">
        <v>36</v>
      </c>
      <c r="AP52" s="155"/>
      <c r="AQ52" s="155"/>
      <c r="AR52" s="155"/>
      <c r="AS52" s="155"/>
      <c r="AT52" s="155">
        <v>36</v>
      </c>
      <c r="AU52" s="155"/>
      <c r="AV52" s="155"/>
      <c r="AW52" s="155"/>
      <c r="AX52" s="155"/>
      <c r="AY52" s="155"/>
      <c r="AZ52" s="155">
        <v>36</v>
      </c>
      <c r="BA52" s="155"/>
      <c r="BB52" s="155"/>
      <c r="BC52" s="155"/>
      <c r="BD52" s="155"/>
      <c r="BE52" s="155">
        <v>36</v>
      </c>
      <c r="BF52" s="155"/>
      <c r="BG52" s="155"/>
      <c r="BH52" s="155"/>
      <c r="BI52" s="155"/>
      <c r="BJ52" s="156"/>
      <c r="BK52" s="155"/>
      <c r="BL52" s="155"/>
      <c r="BM52" s="155"/>
      <c r="BN52" s="155"/>
      <c r="BO52" s="155"/>
      <c r="BP52" s="155"/>
      <c r="BQ52" s="155"/>
      <c r="BR52" s="155"/>
      <c r="BS52" s="155"/>
      <c r="BT52" s="195"/>
      <c r="BU52" s="155"/>
      <c r="BV52" s="155"/>
      <c r="BW52" s="155"/>
      <c r="BX52" s="155"/>
      <c r="BY52" s="155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207"/>
      <c r="CP52" s="202"/>
      <c r="CQ52" s="202"/>
      <c r="CR52" s="202"/>
      <c r="CS52" s="202"/>
      <c r="CT52" s="202"/>
      <c r="CU52" s="202"/>
      <c r="CV52" s="202"/>
      <c r="CW52" s="202"/>
      <c r="CX52" s="202"/>
      <c r="CY52" s="202"/>
    </row>
    <row r="53" spans="1:103" s="158" customFormat="1" ht="15.75" customHeight="1" thickBot="1" x14ac:dyDescent="0.2">
      <c r="A53" s="261"/>
      <c r="B53" s="170" t="s">
        <v>135</v>
      </c>
      <c r="C53" s="273"/>
      <c r="D53" s="121">
        <v>36</v>
      </c>
      <c r="E53" s="106"/>
      <c r="F53" s="171">
        <v>36</v>
      </c>
      <c r="G53" s="172"/>
      <c r="H53" s="172"/>
      <c r="I53" s="172">
        <v>36</v>
      </c>
      <c r="J53" s="172"/>
      <c r="K53" s="172"/>
      <c r="L53" s="173"/>
      <c r="M53" s="162"/>
      <c r="N53" s="169"/>
      <c r="O53" s="169"/>
      <c r="P53" s="169"/>
      <c r="Q53" s="169"/>
      <c r="R53" s="169"/>
      <c r="S53" s="169"/>
      <c r="T53" s="169"/>
      <c r="U53" s="169"/>
      <c r="V53" s="162"/>
      <c r="W53" s="169"/>
      <c r="X53" s="169"/>
      <c r="Y53" s="169"/>
      <c r="Z53" s="169"/>
      <c r="AA53" s="169"/>
      <c r="AB53" s="169"/>
      <c r="AC53" s="169"/>
      <c r="AD53" s="169"/>
      <c r="AE53" s="161"/>
      <c r="AF53" s="79"/>
      <c r="AG53" s="79"/>
      <c r="AH53" s="79"/>
      <c r="AI53" s="79"/>
      <c r="AJ53" s="79"/>
      <c r="AK53" s="169"/>
      <c r="AL53" s="169"/>
      <c r="AM53" s="169"/>
      <c r="AN53" s="169"/>
      <c r="AO53" s="162"/>
      <c r="AP53" s="79"/>
      <c r="AQ53" s="79"/>
      <c r="AR53" s="79"/>
      <c r="AS53" s="79"/>
      <c r="AT53" s="79"/>
      <c r="AU53" s="79"/>
      <c r="AV53" s="79"/>
      <c r="AW53" s="79"/>
      <c r="AX53" s="67"/>
      <c r="AY53" s="64"/>
      <c r="AZ53" s="58"/>
      <c r="BA53" s="79"/>
      <c r="BB53" s="79"/>
      <c r="BC53" s="79"/>
      <c r="BD53" s="79"/>
      <c r="BE53" s="79"/>
      <c r="BF53" s="79"/>
      <c r="BG53" s="79"/>
      <c r="BH53" s="67"/>
      <c r="BI53" s="64"/>
      <c r="BJ53" s="58">
        <v>36</v>
      </c>
      <c r="BK53" s="169"/>
      <c r="BL53" s="169"/>
      <c r="BM53" s="169"/>
      <c r="BN53" s="169"/>
      <c r="BO53" s="169">
        <v>36</v>
      </c>
      <c r="BP53" s="169"/>
      <c r="BQ53" s="169"/>
      <c r="BR53" s="169"/>
      <c r="BS53" s="169"/>
      <c r="BT53" s="169"/>
      <c r="BU53" s="58"/>
      <c r="BV53" s="78"/>
      <c r="BW53" s="78"/>
      <c r="BX53" s="78"/>
      <c r="BY53" s="78"/>
      <c r="BZ53" s="78"/>
      <c r="CA53" s="78"/>
      <c r="CB53" s="78"/>
      <c r="CC53" s="78"/>
      <c r="CD53" s="163"/>
      <c r="CE53" s="58"/>
      <c r="CF53" s="169"/>
      <c r="CG53" s="169"/>
      <c r="CH53" s="169"/>
      <c r="CI53" s="169"/>
      <c r="CJ53" s="169"/>
      <c r="CK53" s="169"/>
      <c r="CL53" s="169"/>
      <c r="CM53" s="169"/>
      <c r="CN53" s="169"/>
      <c r="CO53" s="202"/>
      <c r="CP53" s="202"/>
      <c r="CQ53" s="202"/>
      <c r="CR53" s="202"/>
      <c r="CS53" s="202"/>
      <c r="CT53" s="202"/>
      <c r="CU53" s="202"/>
      <c r="CV53" s="202"/>
      <c r="CW53" s="202"/>
      <c r="CX53" s="202"/>
      <c r="CY53" s="202"/>
    </row>
    <row r="54" spans="1:103" s="158" customFormat="1" ht="13.5" customHeight="1" thickBot="1" x14ac:dyDescent="0.2">
      <c r="A54" s="261"/>
      <c r="B54" s="170" t="s">
        <v>159</v>
      </c>
      <c r="C54" s="273"/>
      <c r="D54" s="121">
        <v>36</v>
      </c>
      <c r="E54" s="106"/>
      <c r="F54" s="171">
        <v>36</v>
      </c>
      <c r="G54" s="172"/>
      <c r="H54" s="172"/>
      <c r="I54" s="172">
        <v>36</v>
      </c>
      <c r="J54" s="172"/>
      <c r="K54" s="172"/>
      <c r="L54" s="173"/>
      <c r="M54" s="161"/>
      <c r="N54" s="79"/>
      <c r="O54" s="79"/>
      <c r="P54" s="79"/>
      <c r="Q54" s="79"/>
      <c r="R54" s="79"/>
      <c r="S54" s="79"/>
      <c r="T54" s="79"/>
      <c r="U54" s="79"/>
      <c r="V54" s="161"/>
      <c r="W54" s="79"/>
      <c r="X54" s="79"/>
      <c r="Y54" s="79"/>
      <c r="Z54" s="79"/>
      <c r="AA54" s="79"/>
      <c r="AB54" s="79"/>
      <c r="AC54" s="79"/>
      <c r="AD54" s="79"/>
      <c r="AE54" s="161"/>
      <c r="AF54" s="79"/>
      <c r="AG54" s="79"/>
      <c r="AH54" s="79"/>
      <c r="AI54" s="79"/>
      <c r="AJ54" s="79"/>
      <c r="AK54" s="79"/>
      <c r="AL54" s="79"/>
      <c r="AM54" s="79"/>
      <c r="AN54" s="79"/>
      <c r="AO54" s="162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58"/>
      <c r="BA54" s="79"/>
      <c r="BB54" s="79"/>
      <c r="BC54" s="79"/>
      <c r="BD54" s="79"/>
      <c r="BE54" s="79"/>
      <c r="BF54" s="79"/>
      <c r="BG54" s="79"/>
      <c r="BH54" s="79"/>
      <c r="BI54" s="79"/>
      <c r="BJ54" s="160"/>
      <c r="BK54" s="79"/>
      <c r="BL54" s="79"/>
      <c r="BM54" s="79"/>
      <c r="BN54" s="79"/>
      <c r="BO54" s="79"/>
      <c r="BP54" s="79"/>
      <c r="BQ54" s="79"/>
      <c r="BR54" s="67"/>
      <c r="BS54" s="67"/>
      <c r="BT54" s="164"/>
      <c r="BU54" s="58">
        <v>36</v>
      </c>
      <c r="BV54" s="67"/>
      <c r="BW54" s="67"/>
      <c r="BX54" s="67"/>
      <c r="BY54" s="67"/>
      <c r="BZ54" s="67">
        <v>36</v>
      </c>
      <c r="CA54" s="67"/>
      <c r="CB54" s="67"/>
      <c r="CC54" s="67"/>
      <c r="CD54" s="164"/>
      <c r="CE54" s="160"/>
      <c r="CF54" s="79"/>
      <c r="CG54" s="79"/>
      <c r="CH54" s="79"/>
      <c r="CI54" s="79"/>
      <c r="CJ54" s="79"/>
      <c r="CK54" s="79"/>
      <c r="CL54" s="79"/>
      <c r="CM54" s="67"/>
      <c r="CN54" s="164"/>
      <c r="CO54" s="202"/>
      <c r="CP54" s="202"/>
      <c r="CQ54" s="202"/>
      <c r="CR54" s="202"/>
      <c r="CS54" s="202"/>
      <c r="CT54" s="202"/>
      <c r="CU54" s="202"/>
      <c r="CV54" s="202"/>
      <c r="CW54" s="202"/>
      <c r="CX54" s="202"/>
      <c r="CY54" s="202"/>
    </row>
    <row r="55" spans="1:103" s="158" customFormat="1" ht="13.5" customHeight="1" thickBot="1" x14ac:dyDescent="0.25">
      <c r="A55" s="261"/>
      <c r="B55" s="170" t="s">
        <v>136</v>
      </c>
      <c r="C55" s="273"/>
      <c r="D55" s="121">
        <v>72</v>
      </c>
      <c r="E55" s="106"/>
      <c r="F55" s="81">
        <v>72</v>
      </c>
      <c r="G55" s="79"/>
      <c r="H55" s="79"/>
      <c r="I55" s="79">
        <v>72</v>
      </c>
      <c r="J55" s="79"/>
      <c r="K55" s="79"/>
      <c r="L55" s="160"/>
      <c r="M55" s="174"/>
      <c r="N55" s="175"/>
      <c r="O55" s="175"/>
      <c r="P55" s="175"/>
      <c r="Q55" s="175"/>
      <c r="R55" s="175"/>
      <c r="S55" s="175"/>
      <c r="T55" s="175"/>
      <c r="U55" s="175"/>
      <c r="V55" s="174"/>
      <c r="W55" s="175"/>
      <c r="X55" s="175"/>
      <c r="Y55" s="79"/>
      <c r="Z55" s="79"/>
      <c r="AA55" s="79"/>
      <c r="AB55" s="79"/>
      <c r="AC55" s="79"/>
      <c r="AD55" s="79"/>
      <c r="AE55" s="161"/>
      <c r="AF55" s="79"/>
      <c r="AG55" s="79"/>
      <c r="AH55" s="79"/>
      <c r="AI55" s="79"/>
      <c r="AJ55" s="79"/>
      <c r="AK55" s="79"/>
      <c r="AL55" s="79"/>
      <c r="AM55" s="79"/>
      <c r="AN55" s="79"/>
      <c r="AO55" s="162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58"/>
      <c r="BA55" s="79"/>
      <c r="BB55" s="79"/>
      <c r="BC55" s="79"/>
      <c r="BD55" s="79"/>
      <c r="BE55" s="79"/>
      <c r="BF55" s="79"/>
      <c r="BG55" s="79"/>
      <c r="BH55" s="79"/>
      <c r="BI55" s="79"/>
      <c r="BJ55" s="160"/>
      <c r="BK55" s="79"/>
      <c r="BL55" s="79"/>
      <c r="BM55" s="79"/>
      <c r="BN55" s="79"/>
      <c r="BO55" s="79"/>
      <c r="BP55" s="79"/>
      <c r="BQ55" s="79"/>
      <c r="BR55" s="67"/>
      <c r="BS55" s="68"/>
      <c r="BT55" s="80"/>
      <c r="BU55" s="58"/>
      <c r="BV55" s="67"/>
      <c r="BW55" s="67"/>
      <c r="BX55" s="67"/>
      <c r="BY55" s="67"/>
      <c r="BZ55" s="67"/>
      <c r="CA55" s="67"/>
      <c r="CB55" s="67"/>
      <c r="CC55" s="67"/>
      <c r="CD55" s="67"/>
      <c r="CE55" s="160">
        <v>72</v>
      </c>
      <c r="CF55" s="79"/>
      <c r="CG55" s="79"/>
      <c r="CH55" s="79"/>
      <c r="CI55" s="79"/>
      <c r="CJ55" s="79">
        <v>72</v>
      </c>
      <c r="CK55" s="79"/>
      <c r="CL55" s="79"/>
      <c r="CM55" s="68"/>
      <c r="CN55" s="78"/>
      <c r="CO55" s="202"/>
      <c r="CP55" s="202"/>
      <c r="CQ55" s="202"/>
      <c r="CR55" s="202"/>
      <c r="CS55" s="202"/>
      <c r="CT55" s="202"/>
      <c r="CU55" s="202"/>
      <c r="CV55" s="202"/>
      <c r="CW55" s="202"/>
      <c r="CX55" s="202"/>
      <c r="CY55" s="202"/>
    </row>
    <row r="56" spans="1:103" s="158" customFormat="1" ht="13.5" customHeight="1" thickBot="1" x14ac:dyDescent="0.25">
      <c r="A56" s="262"/>
      <c r="B56" s="170" t="s">
        <v>161</v>
      </c>
      <c r="C56" s="274"/>
      <c r="D56" s="121">
        <v>36</v>
      </c>
      <c r="E56" s="106"/>
      <c r="F56" s="81">
        <v>36</v>
      </c>
      <c r="G56" s="79"/>
      <c r="H56" s="79"/>
      <c r="I56" s="79">
        <v>36</v>
      </c>
      <c r="J56" s="79"/>
      <c r="K56" s="79"/>
      <c r="L56" s="160"/>
      <c r="M56" s="174"/>
      <c r="N56" s="175"/>
      <c r="O56" s="175"/>
      <c r="P56" s="175"/>
      <c r="Q56" s="175"/>
      <c r="R56" s="175"/>
      <c r="S56" s="175"/>
      <c r="T56" s="175"/>
      <c r="U56" s="175"/>
      <c r="V56" s="174"/>
      <c r="W56" s="175"/>
      <c r="X56" s="175"/>
      <c r="Y56" s="79"/>
      <c r="Z56" s="79"/>
      <c r="AA56" s="79"/>
      <c r="AB56" s="79"/>
      <c r="AC56" s="79"/>
      <c r="AD56" s="79"/>
      <c r="AE56" s="161"/>
      <c r="AF56" s="79"/>
      <c r="AG56" s="79"/>
      <c r="AH56" s="79"/>
      <c r="AI56" s="79"/>
      <c r="AJ56" s="79"/>
      <c r="AK56" s="79"/>
      <c r="AL56" s="79"/>
      <c r="AM56" s="79"/>
      <c r="AN56" s="79"/>
      <c r="AO56" s="162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58"/>
      <c r="BA56" s="79"/>
      <c r="BB56" s="79"/>
      <c r="BC56" s="79"/>
      <c r="BD56" s="79"/>
      <c r="BE56" s="79"/>
      <c r="BF56" s="79"/>
      <c r="BG56" s="79"/>
      <c r="BH56" s="79"/>
      <c r="BI56" s="79"/>
      <c r="BJ56" s="160"/>
      <c r="BK56" s="79"/>
      <c r="BL56" s="79"/>
      <c r="BM56" s="79"/>
      <c r="BN56" s="79"/>
      <c r="BO56" s="79"/>
      <c r="BP56" s="79"/>
      <c r="BQ56" s="79"/>
      <c r="BR56" s="67"/>
      <c r="BS56" s="68"/>
      <c r="BT56" s="80"/>
      <c r="BU56" s="58"/>
      <c r="BV56" s="67"/>
      <c r="BW56" s="67"/>
      <c r="BX56" s="67"/>
      <c r="BY56" s="67"/>
      <c r="BZ56" s="67"/>
      <c r="CA56" s="67"/>
      <c r="CB56" s="67"/>
      <c r="CC56" s="67"/>
      <c r="CD56" s="67"/>
      <c r="CE56" s="160">
        <v>36</v>
      </c>
      <c r="CF56" s="79"/>
      <c r="CG56" s="79"/>
      <c r="CH56" s="79"/>
      <c r="CI56" s="79"/>
      <c r="CJ56" s="79">
        <v>36</v>
      </c>
      <c r="CK56" s="79"/>
      <c r="CL56" s="79"/>
      <c r="CM56" s="68"/>
      <c r="CN56" s="78" t="s">
        <v>93</v>
      </c>
      <c r="CO56" s="202"/>
      <c r="CP56" s="202"/>
      <c r="CQ56" s="202"/>
      <c r="CR56" s="202"/>
      <c r="CS56" s="202"/>
      <c r="CT56" s="202"/>
      <c r="CU56" s="202"/>
      <c r="CV56" s="202"/>
      <c r="CW56" s="202"/>
      <c r="CX56" s="202"/>
      <c r="CY56" s="202"/>
    </row>
    <row r="57" spans="1:103" s="181" customFormat="1" ht="32.25" thickBot="1" x14ac:dyDescent="0.2">
      <c r="A57" s="182" t="s">
        <v>44</v>
      </c>
      <c r="B57" s="183" t="s">
        <v>137</v>
      </c>
      <c r="C57" s="192" t="s">
        <v>91</v>
      </c>
      <c r="D57" s="121">
        <f>D58+D59+D60</f>
        <v>275</v>
      </c>
      <c r="E57" s="121">
        <f t="shared" ref="E57:BX57" si="34">E58+E59+E60</f>
        <v>6</v>
      </c>
      <c r="F57" s="121">
        <f t="shared" si="34"/>
        <v>269</v>
      </c>
      <c r="G57" s="121">
        <f t="shared" si="34"/>
        <v>58</v>
      </c>
      <c r="H57" s="121">
        <f t="shared" si="34"/>
        <v>55</v>
      </c>
      <c r="I57" s="121">
        <f t="shared" si="34"/>
        <v>108</v>
      </c>
      <c r="J57" s="121">
        <f t="shared" si="34"/>
        <v>20</v>
      </c>
      <c r="K57" s="121">
        <f t="shared" si="34"/>
        <v>28</v>
      </c>
      <c r="L57" s="121">
        <f t="shared" si="34"/>
        <v>129</v>
      </c>
      <c r="M57" s="121">
        <f t="shared" si="34"/>
        <v>0</v>
      </c>
      <c r="N57" s="121">
        <f t="shared" si="34"/>
        <v>0</v>
      </c>
      <c r="O57" s="121">
        <f t="shared" si="34"/>
        <v>0</v>
      </c>
      <c r="P57" s="121">
        <f t="shared" si="34"/>
        <v>0</v>
      </c>
      <c r="Q57" s="121">
        <f t="shared" si="34"/>
        <v>0</v>
      </c>
      <c r="R57" s="121">
        <f t="shared" si="34"/>
        <v>0</v>
      </c>
      <c r="S57" s="121">
        <f t="shared" si="34"/>
        <v>0</v>
      </c>
      <c r="T57" s="121">
        <f t="shared" si="34"/>
        <v>0</v>
      </c>
      <c r="U57" s="121">
        <f t="shared" si="34"/>
        <v>0</v>
      </c>
      <c r="V57" s="121">
        <f t="shared" si="34"/>
        <v>0</v>
      </c>
      <c r="W57" s="121">
        <f t="shared" si="34"/>
        <v>0</v>
      </c>
      <c r="X57" s="121">
        <f t="shared" si="34"/>
        <v>0</v>
      </c>
      <c r="Y57" s="121">
        <f t="shared" si="34"/>
        <v>0</v>
      </c>
      <c r="Z57" s="121">
        <f t="shared" si="34"/>
        <v>0</v>
      </c>
      <c r="AA57" s="121">
        <f t="shared" si="34"/>
        <v>0</v>
      </c>
      <c r="AB57" s="121">
        <f t="shared" si="34"/>
        <v>0</v>
      </c>
      <c r="AC57" s="121">
        <f t="shared" si="34"/>
        <v>0</v>
      </c>
      <c r="AD57" s="121">
        <f t="shared" si="34"/>
        <v>0</v>
      </c>
      <c r="AE57" s="121">
        <f t="shared" si="34"/>
        <v>0</v>
      </c>
      <c r="AF57" s="121">
        <f t="shared" si="34"/>
        <v>0</v>
      </c>
      <c r="AG57" s="121">
        <f t="shared" si="34"/>
        <v>0</v>
      </c>
      <c r="AH57" s="121">
        <f t="shared" si="34"/>
        <v>0</v>
      </c>
      <c r="AI57" s="121">
        <f t="shared" si="34"/>
        <v>0</v>
      </c>
      <c r="AJ57" s="121">
        <f t="shared" si="34"/>
        <v>0</v>
      </c>
      <c r="AK57" s="121">
        <f t="shared" si="34"/>
        <v>0</v>
      </c>
      <c r="AL57" s="121">
        <f t="shared" si="34"/>
        <v>0</v>
      </c>
      <c r="AM57" s="121">
        <f t="shared" si="34"/>
        <v>0</v>
      </c>
      <c r="AN57" s="121">
        <f t="shared" si="34"/>
        <v>0</v>
      </c>
      <c r="AO57" s="121">
        <f t="shared" si="34"/>
        <v>0</v>
      </c>
      <c r="AP57" s="121">
        <f t="shared" si="34"/>
        <v>0</v>
      </c>
      <c r="AQ57" s="121">
        <f t="shared" si="34"/>
        <v>0</v>
      </c>
      <c r="AR57" s="121">
        <f t="shared" si="34"/>
        <v>0</v>
      </c>
      <c r="AS57" s="121">
        <f t="shared" si="34"/>
        <v>0</v>
      </c>
      <c r="AT57" s="121"/>
      <c r="AU57" s="121"/>
      <c r="AV57" s="121">
        <f t="shared" si="34"/>
        <v>0</v>
      </c>
      <c r="AW57" s="121">
        <f t="shared" si="34"/>
        <v>0</v>
      </c>
      <c r="AX57" s="121">
        <f t="shared" si="34"/>
        <v>0</v>
      </c>
      <c r="AY57" s="121">
        <f t="shared" si="34"/>
        <v>0</v>
      </c>
      <c r="AZ57" s="121">
        <f t="shared" si="34"/>
        <v>140</v>
      </c>
      <c r="BA57" s="121">
        <f t="shared" si="34"/>
        <v>46</v>
      </c>
      <c r="BB57" s="121">
        <f t="shared" si="34"/>
        <v>0</v>
      </c>
      <c r="BC57" s="121">
        <f t="shared" si="34"/>
        <v>0</v>
      </c>
      <c r="BD57" s="121">
        <f t="shared" si="34"/>
        <v>48</v>
      </c>
      <c r="BE57" s="121">
        <f t="shared" si="34"/>
        <v>36</v>
      </c>
      <c r="BF57" s="121">
        <f t="shared" si="34"/>
        <v>10</v>
      </c>
      <c r="BG57" s="121">
        <f t="shared" si="34"/>
        <v>0</v>
      </c>
      <c r="BH57" s="121">
        <f t="shared" si="34"/>
        <v>0</v>
      </c>
      <c r="BI57" s="121">
        <v>0</v>
      </c>
      <c r="BJ57" s="121">
        <f t="shared" si="34"/>
        <v>135</v>
      </c>
      <c r="BK57" s="121">
        <f t="shared" si="34"/>
        <v>12</v>
      </c>
      <c r="BL57" s="121">
        <f t="shared" si="34"/>
        <v>0</v>
      </c>
      <c r="BM57" s="121">
        <f t="shared" si="34"/>
        <v>0</v>
      </c>
      <c r="BN57" s="121">
        <f t="shared" si="34"/>
        <v>7</v>
      </c>
      <c r="BO57" s="121">
        <f t="shared" si="34"/>
        <v>72</v>
      </c>
      <c r="BP57" s="121">
        <f t="shared" si="34"/>
        <v>20</v>
      </c>
      <c r="BQ57" s="121">
        <f t="shared" si="34"/>
        <v>18</v>
      </c>
      <c r="BR57" s="121">
        <f t="shared" si="34"/>
        <v>6</v>
      </c>
      <c r="BS57" s="121">
        <f t="shared" si="34"/>
        <v>18</v>
      </c>
      <c r="BT57" s="121">
        <v>0</v>
      </c>
      <c r="BU57" s="121">
        <f t="shared" si="34"/>
        <v>0</v>
      </c>
      <c r="BV57" s="121">
        <f t="shared" si="34"/>
        <v>0</v>
      </c>
      <c r="BW57" s="121">
        <f t="shared" si="34"/>
        <v>0</v>
      </c>
      <c r="BX57" s="121">
        <f t="shared" si="34"/>
        <v>0</v>
      </c>
      <c r="BY57" s="121">
        <f t="shared" ref="BY57:CN57" si="35">BY58+BY59+BY60</f>
        <v>0</v>
      </c>
      <c r="BZ57" s="121"/>
      <c r="CA57" s="121">
        <f t="shared" si="35"/>
        <v>0</v>
      </c>
      <c r="CB57" s="121">
        <f t="shared" si="35"/>
        <v>0</v>
      </c>
      <c r="CC57" s="121">
        <f t="shared" si="35"/>
        <v>0</v>
      </c>
      <c r="CD57" s="121">
        <f t="shared" si="35"/>
        <v>0</v>
      </c>
      <c r="CE57" s="121">
        <f t="shared" si="35"/>
        <v>0</v>
      </c>
      <c r="CF57" s="121">
        <f t="shared" si="35"/>
        <v>0</v>
      </c>
      <c r="CG57" s="121">
        <f t="shared" si="35"/>
        <v>0</v>
      </c>
      <c r="CH57" s="121">
        <f t="shared" si="35"/>
        <v>0</v>
      </c>
      <c r="CI57" s="121">
        <f t="shared" si="35"/>
        <v>0</v>
      </c>
      <c r="CJ57" s="121"/>
      <c r="CK57" s="121">
        <f t="shared" si="35"/>
        <v>0</v>
      </c>
      <c r="CL57" s="121">
        <f t="shared" si="35"/>
        <v>0</v>
      </c>
      <c r="CM57" s="121">
        <f t="shared" si="35"/>
        <v>0</v>
      </c>
      <c r="CN57" s="121">
        <f t="shared" si="35"/>
        <v>0</v>
      </c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</row>
    <row r="58" spans="1:103" s="158" customFormat="1" ht="36.75" customHeight="1" thickBot="1" x14ac:dyDescent="0.2">
      <c r="A58" s="159" t="s">
        <v>45</v>
      </c>
      <c r="B58" s="176" t="s">
        <v>138</v>
      </c>
      <c r="C58" s="191" t="s">
        <v>91</v>
      </c>
      <c r="D58" s="121">
        <f t="shared" si="2"/>
        <v>167</v>
      </c>
      <c r="E58" s="106">
        <v>6</v>
      </c>
      <c r="F58" s="153">
        <v>161</v>
      </c>
      <c r="G58" s="154">
        <v>58</v>
      </c>
      <c r="H58" s="154">
        <v>55</v>
      </c>
      <c r="I58" s="154"/>
      <c r="J58" s="154">
        <v>20</v>
      </c>
      <c r="K58" s="154">
        <v>28</v>
      </c>
      <c r="L58" s="155">
        <v>57</v>
      </c>
      <c r="M58" s="156"/>
      <c r="N58" s="155"/>
      <c r="O58" s="155"/>
      <c r="P58" s="155"/>
      <c r="Q58" s="155"/>
      <c r="R58" s="155"/>
      <c r="S58" s="155"/>
      <c r="T58" s="155"/>
      <c r="U58" s="155"/>
      <c r="V58" s="156"/>
      <c r="W58" s="155"/>
      <c r="X58" s="155"/>
      <c r="Y58" s="155"/>
      <c r="Z58" s="155"/>
      <c r="AA58" s="155"/>
      <c r="AB58" s="155"/>
      <c r="AC58" s="155"/>
      <c r="AD58" s="155"/>
      <c r="AE58" s="156"/>
      <c r="AF58" s="155"/>
      <c r="AG58" s="155"/>
      <c r="AH58" s="155"/>
      <c r="AI58" s="155"/>
      <c r="AJ58" s="155"/>
      <c r="AK58" s="155"/>
      <c r="AL58" s="155"/>
      <c r="AM58" s="155"/>
      <c r="AN58" s="155"/>
      <c r="AO58" s="156"/>
      <c r="AP58" s="155"/>
      <c r="AQ58" s="155"/>
      <c r="AR58" s="155"/>
      <c r="AS58" s="155"/>
      <c r="AT58" s="155"/>
      <c r="AU58" s="155"/>
      <c r="AV58" s="155"/>
      <c r="AW58" s="155"/>
      <c r="AX58" s="155"/>
      <c r="AY58" s="155"/>
      <c r="AZ58" s="155">
        <v>104</v>
      </c>
      <c r="BA58" s="155">
        <v>46</v>
      </c>
      <c r="BB58" s="155"/>
      <c r="BC58" s="155"/>
      <c r="BD58" s="155">
        <v>48</v>
      </c>
      <c r="BE58" s="155"/>
      <c r="BF58" s="155">
        <v>10</v>
      </c>
      <c r="BG58" s="155"/>
      <c r="BH58" s="155"/>
      <c r="BI58" s="155"/>
      <c r="BJ58" s="156">
        <v>63</v>
      </c>
      <c r="BK58" s="155">
        <v>12</v>
      </c>
      <c r="BL58" s="155"/>
      <c r="BM58" s="155"/>
      <c r="BN58" s="155">
        <v>7</v>
      </c>
      <c r="BO58" s="155"/>
      <c r="BP58" s="155">
        <v>20</v>
      </c>
      <c r="BQ58" s="155">
        <v>18</v>
      </c>
      <c r="BR58" s="155">
        <v>6</v>
      </c>
      <c r="BS58" s="157">
        <v>18</v>
      </c>
      <c r="BT58" s="196" t="s">
        <v>168</v>
      </c>
      <c r="BU58" s="155"/>
      <c r="BV58" s="155"/>
      <c r="BW58" s="155"/>
      <c r="BX58" s="155"/>
      <c r="BY58" s="155"/>
      <c r="BZ58" s="155"/>
      <c r="CA58" s="155"/>
      <c r="CB58" s="155"/>
      <c r="CC58" s="155"/>
      <c r="CD58" s="155"/>
      <c r="CE58" s="155"/>
      <c r="CF58" s="155"/>
      <c r="CG58" s="155"/>
      <c r="CH58" s="155"/>
      <c r="CI58" s="155"/>
      <c r="CJ58" s="155"/>
      <c r="CK58" s="155"/>
      <c r="CL58" s="155"/>
      <c r="CM58" s="155"/>
      <c r="CN58" s="155"/>
      <c r="CO58" s="207"/>
      <c r="CP58" s="202"/>
      <c r="CQ58" s="202"/>
      <c r="CR58" s="202"/>
      <c r="CS58" s="202"/>
      <c r="CT58" s="202"/>
      <c r="CU58" s="202"/>
      <c r="CV58" s="202"/>
      <c r="CW58" s="202"/>
      <c r="CX58" s="202"/>
      <c r="CY58" s="202"/>
    </row>
    <row r="59" spans="1:103" s="158" customFormat="1" ht="16.5" customHeight="1" thickBot="1" x14ac:dyDescent="0.2">
      <c r="A59" s="159" t="s">
        <v>46</v>
      </c>
      <c r="B59" s="176"/>
      <c r="C59" s="79" t="s">
        <v>171</v>
      </c>
      <c r="D59" s="121">
        <f t="shared" si="2"/>
        <v>36</v>
      </c>
      <c r="E59" s="106"/>
      <c r="F59" s="171">
        <v>36</v>
      </c>
      <c r="G59" s="172"/>
      <c r="H59" s="172"/>
      <c r="I59" s="172">
        <v>36</v>
      </c>
      <c r="J59" s="172"/>
      <c r="K59" s="172"/>
      <c r="L59" s="173">
        <v>36</v>
      </c>
      <c r="M59" s="161"/>
      <c r="N59" s="79"/>
      <c r="O59" s="79"/>
      <c r="P59" s="79"/>
      <c r="Q59" s="79"/>
      <c r="R59" s="79"/>
      <c r="S59" s="79"/>
      <c r="T59" s="79"/>
      <c r="U59" s="79"/>
      <c r="V59" s="161"/>
      <c r="W59" s="79"/>
      <c r="X59" s="79"/>
      <c r="Y59" s="79"/>
      <c r="Z59" s="79"/>
      <c r="AA59" s="79"/>
      <c r="AB59" s="79"/>
      <c r="AC59" s="79"/>
      <c r="AD59" s="79"/>
      <c r="AE59" s="161"/>
      <c r="AF59" s="79"/>
      <c r="AG59" s="79"/>
      <c r="AH59" s="79"/>
      <c r="AI59" s="79"/>
      <c r="AJ59" s="79"/>
      <c r="AK59" s="79"/>
      <c r="AL59" s="79"/>
      <c r="AM59" s="79"/>
      <c r="AN59" s="79"/>
      <c r="AO59" s="161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160">
        <v>36</v>
      </c>
      <c r="BA59" s="79"/>
      <c r="BB59" s="79"/>
      <c r="BC59" s="79"/>
      <c r="BD59" s="79"/>
      <c r="BE59" s="79">
        <v>36</v>
      </c>
      <c r="BF59" s="79"/>
      <c r="BG59" s="79"/>
      <c r="BH59" s="79"/>
      <c r="BI59" s="163" t="s">
        <v>92</v>
      </c>
      <c r="BJ59" s="58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160"/>
      <c r="BV59" s="79"/>
      <c r="BW59" s="79"/>
      <c r="BX59" s="79"/>
      <c r="BY59" s="79"/>
      <c r="BZ59" s="79"/>
      <c r="CA59" s="79"/>
      <c r="CB59" s="79"/>
      <c r="CC59" s="79"/>
      <c r="CD59" s="163"/>
      <c r="CE59" s="160"/>
      <c r="CF59" s="79"/>
      <c r="CG59" s="79"/>
      <c r="CH59" s="79"/>
      <c r="CI59" s="79"/>
      <c r="CJ59" s="79"/>
      <c r="CK59" s="79"/>
      <c r="CL59" s="79"/>
      <c r="CM59" s="79"/>
      <c r="CN59" s="169"/>
      <c r="CO59" s="202"/>
      <c r="CP59" s="202"/>
      <c r="CQ59" s="202"/>
      <c r="CR59" s="202"/>
      <c r="CS59" s="202"/>
      <c r="CT59" s="202"/>
      <c r="CU59" s="202"/>
      <c r="CV59" s="202"/>
      <c r="CW59" s="202"/>
      <c r="CX59" s="202"/>
      <c r="CY59" s="202"/>
    </row>
    <row r="60" spans="1:103" s="158" customFormat="1" ht="16.5" customHeight="1" thickBot="1" x14ac:dyDescent="0.2">
      <c r="A60" s="167" t="s">
        <v>47</v>
      </c>
      <c r="B60" s="170"/>
      <c r="C60" s="79" t="s">
        <v>172</v>
      </c>
      <c r="D60" s="121">
        <f t="shared" si="2"/>
        <v>72</v>
      </c>
      <c r="E60" s="106"/>
      <c r="F60" s="81">
        <v>72</v>
      </c>
      <c r="G60" s="79"/>
      <c r="H60" s="79"/>
      <c r="I60" s="79">
        <v>72</v>
      </c>
      <c r="J60" s="79"/>
      <c r="K60" s="172"/>
      <c r="L60" s="160">
        <v>36</v>
      </c>
      <c r="M60" s="161"/>
      <c r="N60" s="79"/>
      <c r="O60" s="79"/>
      <c r="P60" s="79"/>
      <c r="Q60" s="79"/>
      <c r="R60" s="79"/>
      <c r="S60" s="79"/>
      <c r="T60" s="79"/>
      <c r="U60" s="79"/>
      <c r="V60" s="161"/>
      <c r="W60" s="79"/>
      <c r="X60" s="79"/>
      <c r="Y60" s="79"/>
      <c r="Z60" s="79"/>
      <c r="AA60" s="79"/>
      <c r="AB60" s="79"/>
      <c r="AC60" s="79"/>
      <c r="AD60" s="79"/>
      <c r="AE60" s="161"/>
      <c r="AF60" s="79"/>
      <c r="AG60" s="79"/>
      <c r="AH60" s="79"/>
      <c r="AI60" s="79"/>
      <c r="AJ60" s="79"/>
      <c r="AK60" s="79"/>
      <c r="AL60" s="79"/>
      <c r="AM60" s="79"/>
      <c r="AN60" s="79"/>
      <c r="AO60" s="161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160"/>
      <c r="BA60" s="79"/>
      <c r="BB60" s="79"/>
      <c r="BC60" s="79"/>
      <c r="BD60" s="79"/>
      <c r="BE60" s="79"/>
      <c r="BF60" s="79"/>
      <c r="BG60" s="79"/>
      <c r="BH60" s="79"/>
      <c r="BI60" s="79"/>
      <c r="BJ60" s="58">
        <v>72</v>
      </c>
      <c r="BK60" s="79"/>
      <c r="BL60" s="79"/>
      <c r="BM60" s="79"/>
      <c r="BN60" s="79"/>
      <c r="BO60" s="79">
        <v>72</v>
      </c>
      <c r="BP60" s="79"/>
      <c r="BQ60" s="79"/>
      <c r="BR60" s="79"/>
      <c r="BS60" s="67"/>
      <c r="BT60" s="67" t="s">
        <v>93</v>
      </c>
      <c r="BU60" s="160"/>
      <c r="BV60" s="79"/>
      <c r="BW60" s="79"/>
      <c r="BX60" s="79"/>
      <c r="BY60" s="79"/>
      <c r="BZ60" s="79"/>
      <c r="CA60" s="79"/>
      <c r="CB60" s="79"/>
      <c r="CC60" s="79"/>
      <c r="CD60" s="79"/>
      <c r="CE60" s="160"/>
      <c r="CF60" s="79"/>
      <c r="CG60" s="79"/>
      <c r="CH60" s="79"/>
      <c r="CI60" s="79"/>
      <c r="CJ60" s="79"/>
      <c r="CK60" s="79"/>
      <c r="CL60" s="79"/>
      <c r="CM60" s="67"/>
      <c r="CN60" s="78"/>
      <c r="CO60" s="202"/>
      <c r="CP60" s="202"/>
      <c r="CQ60" s="202"/>
      <c r="CR60" s="202"/>
      <c r="CS60" s="202"/>
      <c r="CT60" s="202"/>
      <c r="CU60" s="202"/>
      <c r="CV60" s="202"/>
      <c r="CW60" s="202"/>
      <c r="CX60" s="202"/>
      <c r="CY60" s="202"/>
    </row>
    <row r="61" spans="1:103" s="181" customFormat="1" ht="32.25" thickBot="1" x14ac:dyDescent="0.2">
      <c r="A61" s="184" t="s">
        <v>48</v>
      </c>
      <c r="B61" s="184" t="s">
        <v>139</v>
      </c>
      <c r="C61" s="192" t="s">
        <v>91</v>
      </c>
      <c r="D61" s="121">
        <f>D62+D63</f>
        <v>252</v>
      </c>
      <c r="E61" s="121">
        <f t="shared" ref="E61:BX61" si="36">E62+E63</f>
        <v>12</v>
      </c>
      <c r="F61" s="121">
        <f t="shared" si="36"/>
        <v>240</v>
      </c>
      <c r="G61" s="121">
        <f t="shared" si="36"/>
        <v>72</v>
      </c>
      <c r="H61" s="121">
        <f t="shared" si="36"/>
        <v>80</v>
      </c>
      <c r="I61" s="121">
        <f t="shared" si="36"/>
        <v>72</v>
      </c>
      <c r="J61" s="121"/>
      <c r="K61" s="121">
        <f t="shared" si="36"/>
        <v>16</v>
      </c>
      <c r="L61" s="121">
        <f t="shared" si="36"/>
        <v>36</v>
      </c>
      <c r="M61" s="121">
        <f t="shared" si="36"/>
        <v>0</v>
      </c>
      <c r="N61" s="121">
        <f t="shared" si="36"/>
        <v>0</v>
      </c>
      <c r="O61" s="121">
        <f t="shared" si="36"/>
        <v>0</v>
      </c>
      <c r="P61" s="121">
        <f t="shared" si="36"/>
        <v>0</v>
      </c>
      <c r="Q61" s="121">
        <f t="shared" si="36"/>
        <v>0</v>
      </c>
      <c r="R61" s="121">
        <f t="shared" si="36"/>
        <v>0</v>
      </c>
      <c r="S61" s="121">
        <f t="shared" si="36"/>
        <v>0</v>
      </c>
      <c r="T61" s="121">
        <f t="shared" si="36"/>
        <v>0</v>
      </c>
      <c r="U61" s="121">
        <f t="shared" si="36"/>
        <v>0</v>
      </c>
      <c r="V61" s="121">
        <f t="shared" si="36"/>
        <v>0</v>
      </c>
      <c r="W61" s="121">
        <f t="shared" si="36"/>
        <v>0</v>
      </c>
      <c r="X61" s="121">
        <f t="shared" si="36"/>
        <v>0</v>
      </c>
      <c r="Y61" s="121">
        <f t="shared" si="36"/>
        <v>0</v>
      </c>
      <c r="Z61" s="121">
        <f t="shared" si="36"/>
        <v>0</v>
      </c>
      <c r="AA61" s="121">
        <f t="shared" si="36"/>
        <v>0</v>
      </c>
      <c r="AB61" s="121">
        <f t="shared" si="36"/>
        <v>0</v>
      </c>
      <c r="AC61" s="121">
        <f t="shared" si="36"/>
        <v>0</v>
      </c>
      <c r="AD61" s="121">
        <f t="shared" si="36"/>
        <v>0</v>
      </c>
      <c r="AE61" s="121">
        <f t="shared" si="36"/>
        <v>0</v>
      </c>
      <c r="AF61" s="121">
        <f t="shared" si="36"/>
        <v>0</v>
      </c>
      <c r="AG61" s="121">
        <f t="shared" si="36"/>
        <v>0</v>
      </c>
      <c r="AH61" s="121">
        <f t="shared" si="36"/>
        <v>0</v>
      </c>
      <c r="AI61" s="121">
        <f t="shared" si="36"/>
        <v>0</v>
      </c>
      <c r="AJ61" s="121"/>
      <c r="AK61" s="121">
        <f t="shared" si="36"/>
        <v>0</v>
      </c>
      <c r="AL61" s="121">
        <f t="shared" si="36"/>
        <v>0</v>
      </c>
      <c r="AM61" s="121">
        <f t="shared" si="36"/>
        <v>0</v>
      </c>
      <c r="AN61" s="121">
        <f t="shared" si="36"/>
        <v>0</v>
      </c>
      <c r="AO61" s="121">
        <f t="shared" si="36"/>
        <v>0</v>
      </c>
      <c r="AP61" s="121">
        <f t="shared" si="36"/>
        <v>0</v>
      </c>
      <c r="AQ61" s="121">
        <f t="shared" si="36"/>
        <v>0</v>
      </c>
      <c r="AR61" s="121">
        <f t="shared" si="36"/>
        <v>0</v>
      </c>
      <c r="AS61" s="121">
        <f t="shared" si="36"/>
        <v>0</v>
      </c>
      <c r="AT61" s="121"/>
      <c r="AU61" s="121"/>
      <c r="AV61" s="121">
        <f t="shared" si="36"/>
        <v>0</v>
      </c>
      <c r="AW61" s="121">
        <f t="shared" si="36"/>
        <v>0</v>
      </c>
      <c r="AX61" s="121">
        <f t="shared" si="36"/>
        <v>0</v>
      </c>
      <c r="AY61" s="121">
        <f t="shared" si="36"/>
        <v>0</v>
      </c>
      <c r="AZ61" s="121">
        <f t="shared" si="36"/>
        <v>0</v>
      </c>
      <c r="BA61" s="121">
        <f t="shared" si="36"/>
        <v>0</v>
      </c>
      <c r="BB61" s="121">
        <f t="shared" si="36"/>
        <v>0</v>
      </c>
      <c r="BC61" s="121">
        <f t="shared" si="36"/>
        <v>0</v>
      </c>
      <c r="BD61" s="121">
        <f t="shared" si="36"/>
        <v>0</v>
      </c>
      <c r="BE61" s="121"/>
      <c r="BF61" s="121">
        <f t="shared" si="36"/>
        <v>0</v>
      </c>
      <c r="BG61" s="121">
        <f t="shared" si="36"/>
        <v>0</v>
      </c>
      <c r="BH61" s="121">
        <f t="shared" si="36"/>
        <v>0</v>
      </c>
      <c r="BI61" s="121">
        <f t="shared" si="36"/>
        <v>0</v>
      </c>
      <c r="BJ61" s="121">
        <f t="shared" si="36"/>
        <v>252</v>
      </c>
      <c r="BK61" s="121">
        <f t="shared" si="36"/>
        <v>72</v>
      </c>
      <c r="BL61" s="121">
        <f t="shared" si="36"/>
        <v>0</v>
      </c>
      <c r="BM61" s="121">
        <f t="shared" si="36"/>
        <v>0</v>
      </c>
      <c r="BN61" s="121">
        <f t="shared" si="36"/>
        <v>80</v>
      </c>
      <c r="BO61" s="121">
        <f t="shared" si="36"/>
        <v>72</v>
      </c>
      <c r="BP61" s="121"/>
      <c r="BQ61" s="121">
        <f t="shared" si="36"/>
        <v>16</v>
      </c>
      <c r="BR61" s="121">
        <f t="shared" si="36"/>
        <v>12</v>
      </c>
      <c r="BS61" s="121">
        <f t="shared" si="36"/>
        <v>18</v>
      </c>
      <c r="BT61" s="121">
        <v>0</v>
      </c>
      <c r="BU61" s="121">
        <f t="shared" si="36"/>
        <v>0</v>
      </c>
      <c r="BV61" s="121">
        <f t="shared" si="36"/>
        <v>0</v>
      </c>
      <c r="BW61" s="121">
        <f t="shared" si="36"/>
        <v>0</v>
      </c>
      <c r="BX61" s="121">
        <f t="shared" si="36"/>
        <v>0</v>
      </c>
      <c r="BY61" s="121">
        <f t="shared" ref="BY61:CN61" si="37">BY62+BY63</f>
        <v>0</v>
      </c>
      <c r="BZ61" s="121"/>
      <c r="CA61" s="121">
        <f t="shared" si="37"/>
        <v>0</v>
      </c>
      <c r="CB61" s="121">
        <f t="shared" si="37"/>
        <v>0</v>
      </c>
      <c r="CC61" s="121">
        <f t="shared" si="37"/>
        <v>0</v>
      </c>
      <c r="CD61" s="121">
        <f t="shared" si="37"/>
        <v>0</v>
      </c>
      <c r="CE61" s="121">
        <f t="shared" si="37"/>
        <v>0</v>
      </c>
      <c r="CF61" s="121">
        <f t="shared" si="37"/>
        <v>0</v>
      </c>
      <c r="CG61" s="121">
        <f t="shared" si="37"/>
        <v>0</v>
      </c>
      <c r="CH61" s="121">
        <f t="shared" si="37"/>
        <v>0</v>
      </c>
      <c r="CI61" s="121">
        <f t="shared" si="37"/>
        <v>0</v>
      </c>
      <c r="CJ61" s="121"/>
      <c r="CK61" s="121">
        <f t="shared" si="37"/>
        <v>0</v>
      </c>
      <c r="CL61" s="121">
        <f t="shared" si="37"/>
        <v>0</v>
      </c>
      <c r="CM61" s="121">
        <f t="shared" si="37"/>
        <v>0</v>
      </c>
      <c r="CN61" s="121">
        <f t="shared" si="37"/>
        <v>0</v>
      </c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</row>
    <row r="62" spans="1:103" s="158" customFormat="1" ht="32.25" customHeight="1" thickBot="1" x14ac:dyDescent="0.25">
      <c r="A62" s="159" t="s">
        <v>49</v>
      </c>
      <c r="B62" s="159" t="s">
        <v>140</v>
      </c>
      <c r="C62" s="191" t="s">
        <v>91</v>
      </c>
      <c r="D62" s="121">
        <v>180</v>
      </c>
      <c r="E62" s="106">
        <v>12</v>
      </c>
      <c r="F62" s="81">
        <v>168</v>
      </c>
      <c r="G62" s="79">
        <v>72</v>
      </c>
      <c r="H62" s="79">
        <v>80</v>
      </c>
      <c r="I62" s="79"/>
      <c r="J62" s="79"/>
      <c r="K62" s="79">
        <v>16</v>
      </c>
      <c r="L62" s="160"/>
      <c r="M62" s="174"/>
      <c r="N62" s="175"/>
      <c r="O62" s="175"/>
      <c r="P62" s="175"/>
      <c r="Q62" s="175"/>
      <c r="R62" s="175"/>
      <c r="S62" s="175"/>
      <c r="T62" s="175"/>
      <c r="U62" s="175"/>
      <c r="V62" s="174"/>
      <c r="W62" s="175"/>
      <c r="X62" s="175"/>
      <c r="Y62" s="79"/>
      <c r="Z62" s="79"/>
      <c r="AA62" s="79"/>
      <c r="AB62" s="79"/>
      <c r="AC62" s="79"/>
      <c r="AD62" s="79"/>
      <c r="AE62" s="161"/>
      <c r="AF62" s="79"/>
      <c r="AG62" s="79"/>
      <c r="AH62" s="79"/>
      <c r="AI62" s="79"/>
      <c r="AJ62" s="79"/>
      <c r="AK62" s="79"/>
      <c r="AL62" s="79"/>
      <c r="AM62" s="79"/>
      <c r="AN62" s="79"/>
      <c r="AO62" s="161"/>
      <c r="AP62" s="79"/>
      <c r="AQ62" s="79"/>
      <c r="AR62" s="79"/>
      <c r="AS62" s="177"/>
      <c r="AT62" s="177"/>
      <c r="AU62" s="177"/>
      <c r="AV62" s="177"/>
      <c r="AW62" s="79"/>
      <c r="AX62" s="79"/>
      <c r="AY62" s="79"/>
      <c r="AZ62" s="160"/>
      <c r="BA62" s="79"/>
      <c r="BB62" s="79"/>
      <c r="BC62" s="79"/>
      <c r="BD62" s="79"/>
      <c r="BE62" s="79"/>
      <c r="BF62" s="79"/>
      <c r="BG62" s="79"/>
      <c r="BH62" s="79"/>
      <c r="BI62" s="79"/>
      <c r="BJ62" s="58">
        <v>180</v>
      </c>
      <c r="BK62" s="79">
        <v>72</v>
      </c>
      <c r="BL62" s="79"/>
      <c r="BM62" s="79"/>
      <c r="BN62" s="79">
        <v>80</v>
      </c>
      <c r="BO62" s="79"/>
      <c r="BP62" s="79"/>
      <c r="BQ62" s="79">
        <v>16</v>
      </c>
      <c r="BR62" s="79">
        <v>12</v>
      </c>
      <c r="BS62" s="191">
        <v>18</v>
      </c>
      <c r="BT62" s="191" t="s">
        <v>91</v>
      </c>
      <c r="BU62" s="160"/>
      <c r="BV62" s="79"/>
      <c r="BW62" s="79"/>
      <c r="BX62" s="79"/>
      <c r="BY62" s="79"/>
      <c r="BZ62" s="79"/>
      <c r="CA62" s="79"/>
      <c r="CB62" s="79"/>
      <c r="CC62" s="79"/>
      <c r="CD62" s="79"/>
      <c r="CE62" s="160"/>
      <c r="CF62" s="79"/>
      <c r="CG62" s="79"/>
      <c r="CH62" s="79"/>
      <c r="CI62" s="79"/>
      <c r="CJ62" s="79"/>
      <c r="CK62" s="79"/>
      <c r="CL62" s="79"/>
      <c r="CM62" s="67"/>
      <c r="CN62" s="78"/>
      <c r="CO62" s="202"/>
      <c r="CP62" s="202"/>
      <c r="CQ62" s="202"/>
      <c r="CR62" s="202"/>
      <c r="CS62" s="202"/>
      <c r="CT62" s="202"/>
      <c r="CU62" s="202"/>
      <c r="CV62" s="202"/>
      <c r="CW62" s="202"/>
      <c r="CX62" s="202"/>
      <c r="CY62" s="202"/>
    </row>
    <row r="63" spans="1:103" s="158" customFormat="1" ht="15" customHeight="1" thickBot="1" x14ac:dyDescent="0.25">
      <c r="A63" s="167" t="s">
        <v>141</v>
      </c>
      <c r="B63" s="170"/>
      <c r="C63" s="81" t="s">
        <v>173</v>
      </c>
      <c r="D63" s="121">
        <f t="shared" si="2"/>
        <v>72</v>
      </c>
      <c r="E63" s="106"/>
      <c r="F63" s="81">
        <v>72</v>
      </c>
      <c r="G63" s="172"/>
      <c r="H63" s="172"/>
      <c r="I63" s="172">
        <v>72</v>
      </c>
      <c r="J63" s="172"/>
      <c r="K63" s="79"/>
      <c r="L63" s="160">
        <v>36</v>
      </c>
      <c r="M63" s="174"/>
      <c r="N63" s="175"/>
      <c r="O63" s="175"/>
      <c r="P63" s="175"/>
      <c r="Q63" s="175"/>
      <c r="R63" s="175"/>
      <c r="S63" s="175"/>
      <c r="T63" s="175"/>
      <c r="U63" s="175"/>
      <c r="V63" s="174"/>
      <c r="W63" s="175"/>
      <c r="X63" s="175"/>
      <c r="Y63" s="79"/>
      <c r="Z63" s="79"/>
      <c r="AA63" s="79"/>
      <c r="AB63" s="79"/>
      <c r="AC63" s="79"/>
      <c r="AD63" s="79"/>
      <c r="AE63" s="161"/>
      <c r="AF63" s="79"/>
      <c r="AG63" s="79"/>
      <c r="AH63" s="79"/>
      <c r="AI63" s="79"/>
      <c r="AJ63" s="79"/>
      <c r="AK63" s="79"/>
      <c r="AL63" s="79"/>
      <c r="AM63" s="79"/>
      <c r="AN63" s="79"/>
      <c r="AO63" s="161"/>
      <c r="AP63" s="79"/>
      <c r="AQ63" s="79"/>
      <c r="AR63" s="79"/>
      <c r="AS63" s="177"/>
      <c r="AT63" s="177"/>
      <c r="AU63" s="177"/>
      <c r="AV63" s="177"/>
      <c r="AW63" s="79"/>
      <c r="AX63" s="79"/>
      <c r="AY63" s="79"/>
      <c r="AZ63" s="160"/>
      <c r="BA63" s="79"/>
      <c r="BB63" s="79"/>
      <c r="BC63" s="79"/>
      <c r="BD63" s="79"/>
      <c r="BE63" s="79"/>
      <c r="BF63" s="79"/>
      <c r="BG63" s="79"/>
      <c r="BH63" s="79"/>
      <c r="BI63" s="79"/>
      <c r="BJ63" s="58">
        <v>72</v>
      </c>
      <c r="BK63" s="79"/>
      <c r="BL63" s="79"/>
      <c r="BM63" s="79"/>
      <c r="BN63" s="79"/>
      <c r="BO63" s="79">
        <v>72</v>
      </c>
      <c r="BP63" s="79"/>
      <c r="BQ63" s="79"/>
      <c r="BR63" s="67"/>
      <c r="BS63" s="67"/>
      <c r="BT63" s="78" t="s">
        <v>93</v>
      </c>
      <c r="BU63" s="58"/>
      <c r="BV63" s="79"/>
      <c r="BW63" s="79"/>
      <c r="BX63" s="79"/>
      <c r="BY63" s="79"/>
      <c r="BZ63" s="79"/>
      <c r="CA63" s="79"/>
      <c r="CB63" s="79"/>
      <c r="CC63" s="79"/>
      <c r="CD63" s="79"/>
      <c r="CE63" s="160"/>
      <c r="CF63" s="79"/>
      <c r="CG63" s="79"/>
      <c r="CH63" s="79"/>
      <c r="CI63" s="79"/>
      <c r="CJ63" s="79"/>
      <c r="CK63" s="79"/>
      <c r="CL63" s="67"/>
      <c r="CM63" s="67"/>
      <c r="CN63" s="169"/>
      <c r="CO63" s="202"/>
      <c r="CP63" s="202"/>
      <c r="CQ63" s="202"/>
      <c r="CR63" s="202"/>
      <c r="CS63" s="202"/>
      <c r="CT63" s="202"/>
      <c r="CU63" s="202"/>
      <c r="CV63" s="202"/>
      <c r="CW63" s="202"/>
      <c r="CX63" s="202"/>
      <c r="CY63" s="202"/>
    </row>
    <row r="64" spans="1:103" s="181" customFormat="1" ht="43.5" customHeight="1" thickBot="1" x14ac:dyDescent="0.2">
      <c r="A64" s="182" t="s">
        <v>74</v>
      </c>
      <c r="B64" s="183" t="s">
        <v>142</v>
      </c>
      <c r="C64" s="193" t="s">
        <v>91</v>
      </c>
      <c r="D64" s="121">
        <f>D65+D66</f>
        <v>362</v>
      </c>
      <c r="E64" s="121">
        <f t="shared" ref="E64:BX64" si="38">E65+E66</f>
        <v>6</v>
      </c>
      <c r="F64" s="121">
        <f t="shared" si="38"/>
        <v>356</v>
      </c>
      <c r="G64" s="121">
        <f t="shared" si="38"/>
        <v>77</v>
      </c>
      <c r="H64" s="121">
        <f t="shared" si="38"/>
        <v>115</v>
      </c>
      <c r="I64" s="121">
        <f t="shared" si="38"/>
        <v>144</v>
      </c>
      <c r="J64" s="121"/>
      <c r="K64" s="121">
        <f t="shared" si="38"/>
        <v>20</v>
      </c>
      <c r="L64" s="121">
        <v>74</v>
      </c>
      <c r="M64" s="121">
        <f t="shared" si="38"/>
        <v>0</v>
      </c>
      <c r="N64" s="121">
        <f t="shared" si="38"/>
        <v>0</v>
      </c>
      <c r="O64" s="121">
        <f t="shared" si="38"/>
        <v>0</v>
      </c>
      <c r="P64" s="121">
        <f t="shared" si="38"/>
        <v>0</v>
      </c>
      <c r="Q64" s="121">
        <f t="shared" si="38"/>
        <v>0</v>
      </c>
      <c r="R64" s="121">
        <f t="shared" si="38"/>
        <v>0</v>
      </c>
      <c r="S64" s="121">
        <f t="shared" si="38"/>
        <v>0</v>
      </c>
      <c r="T64" s="121">
        <f t="shared" si="38"/>
        <v>0</v>
      </c>
      <c r="U64" s="121">
        <f t="shared" si="38"/>
        <v>0</v>
      </c>
      <c r="V64" s="121">
        <f t="shared" si="38"/>
        <v>0</v>
      </c>
      <c r="W64" s="121">
        <f t="shared" si="38"/>
        <v>0</v>
      </c>
      <c r="X64" s="121">
        <f t="shared" si="38"/>
        <v>0</v>
      </c>
      <c r="Y64" s="121">
        <f t="shared" si="38"/>
        <v>0</v>
      </c>
      <c r="Z64" s="121">
        <f t="shared" si="38"/>
        <v>0</v>
      </c>
      <c r="AA64" s="121">
        <f t="shared" si="38"/>
        <v>0</v>
      </c>
      <c r="AB64" s="121">
        <f t="shared" si="38"/>
        <v>0</v>
      </c>
      <c r="AC64" s="121">
        <f t="shared" si="38"/>
        <v>0</v>
      </c>
      <c r="AD64" s="121">
        <f t="shared" si="38"/>
        <v>0</v>
      </c>
      <c r="AE64" s="121">
        <f t="shared" si="38"/>
        <v>70</v>
      </c>
      <c r="AF64" s="121">
        <f t="shared" si="38"/>
        <v>14</v>
      </c>
      <c r="AG64" s="121">
        <f t="shared" si="38"/>
        <v>0</v>
      </c>
      <c r="AH64" s="121">
        <f t="shared" si="38"/>
        <v>0</v>
      </c>
      <c r="AI64" s="121">
        <f t="shared" si="38"/>
        <v>10</v>
      </c>
      <c r="AJ64" s="121">
        <f t="shared" si="38"/>
        <v>36</v>
      </c>
      <c r="AK64" s="121">
        <f t="shared" si="38"/>
        <v>10</v>
      </c>
      <c r="AL64" s="121">
        <f t="shared" si="38"/>
        <v>0</v>
      </c>
      <c r="AM64" s="121">
        <f t="shared" si="38"/>
        <v>0</v>
      </c>
      <c r="AN64" s="121">
        <v>0</v>
      </c>
      <c r="AO64" s="121">
        <f t="shared" si="38"/>
        <v>292</v>
      </c>
      <c r="AP64" s="121">
        <f t="shared" si="38"/>
        <v>63</v>
      </c>
      <c r="AQ64" s="121">
        <f t="shared" si="38"/>
        <v>0</v>
      </c>
      <c r="AR64" s="121">
        <f t="shared" si="38"/>
        <v>0</v>
      </c>
      <c r="AS64" s="121">
        <f t="shared" si="38"/>
        <v>105</v>
      </c>
      <c r="AT64" s="121">
        <f t="shared" si="38"/>
        <v>108</v>
      </c>
      <c r="AU64" s="121"/>
      <c r="AV64" s="121">
        <f t="shared" si="38"/>
        <v>10</v>
      </c>
      <c r="AW64" s="121">
        <f t="shared" si="38"/>
        <v>6</v>
      </c>
      <c r="AX64" s="121">
        <f t="shared" si="38"/>
        <v>18</v>
      </c>
      <c r="AY64" s="121">
        <v>0</v>
      </c>
      <c r="AZ64" s="121">
        <f t="shared" si="38"/>
        <v>0</v>
      </c>
      <c r="BA64" s="121">
        <f t="shared" si="38"/>
        <v>0</v>
      </c>
      <c r="BB64" s="121">
        <f t="shared" si="38"/>
        <v>0</v>
      </c>
      <c r="BC64" s="121">
        <f t="shared" si="38"/>
        <v>0</v>
      </c>
      <c r="BD64" s="121">
        <f t="shared" si="38"/>
        <v>0</v>
      </c>
      <c r="BE64" s="121"/>
      <c r="BF64" s="121">
        <f t="shared" si="38"/>
        <v>0</v>
      </c>
      <c r="BG64" s="121">
        <f t="shared" si="38"/>
        <v>0</v>
      </c>
      <c r="BH64" s="121">
        <f t="shared" si="38"/>
        <v>0</v>
      </c>
      <c r="BI64" s="121">
        <f t="shared" si="38"/>
        <v>0</v>
      </c>
      <c r="BJ64" s="121">
        <f t="shared" si="38"/>
        <v>0</v>
      </c>
      <c r="BK64" s="121">
        <f t="shared" si="38"/>
        <v>0</v>
      </c>
      <c r="BL64" s="121">
        <f t="shared" si="38"/>
        <v>0</v>
      </c>
      <c r="BM64" s="121">
        <f t="shared" si="38"/>
        <v>0</v>
      </c>
      <c r="BN64" s="121">
        <f t="shared" si="38"/>
        <v>0</v>
      </c>
      <c r="BO64" s="121"/>
      <c r="BP64" s="121"/>
      <c r="BQ64" s="121">
        <f t="shared" si="38"/>
        <v>0</v>
      </c>
      <c r="BR64" s="121">
        <f t="shared" si="38"/>
        <v>0</v>
      </c>
      <c r="BS64" s="121">
        <f t="shared" si="38"/>
        <v>0</v>
      </c>
      <c r="BT64" s="121">
        <f t="shared" si="38"/>
        <v>0</v>
      </c>
      <c r="BU64" s="121">
        <f t="shared" si="38"/>
        <v>0</v>
      </c>
      <c r="BV64" s="121">
        <f t="shared" si="38"/>
        <v>0</v>
      </c>
      <c r="BW64" s="121">
        <f t="shared" si="38"/>
        <v>0</v>
      </c>
      <c r="BX64" s="121">
        <f t="shared" si="38"/>
        <v>0</v>
      </c>
      <c r="BY64" s="121">
        <f t="shared" ref="BY64:CN64" si="39">BY65+BY66</f>
        <v>0</v>
      </c>
      <c r="BZ64" s="121"/>
      <c r="CA64" s="121">
        <f t="shared" si="39"/>
        <v>0</v>
      </c>
      <c r="CB64" s="121">
        <f t="shared" si="39"/>
        <v>0</v>
      </c>
      <c r="CC64" s="121">
        <f t="shared" si="39"/>
        <v>0</v>
      </c>
      <c r="CD64" s="121">
        <f t="shared" si="39"/>
        <v>0</v>
      </c>
      <c r="CE64" s="121">
        <f t="shared" si="39"/>
        <v>0</v>
      </c>
      <c r="CF64" s="121">
        <f t="shared" si="39"/>
        <v>0</v>
      </c>
      <c r="CG64" s="121">
        <f t="shared" si="39"/>
        <v>0</v>
      </c>
      <c r="CH64" s="121">
        <f t="shared" si="39"/>
        <v>0</v>
      </c>
      <c r="CI64" s="121">
        <f t="shared" si="39"/>
        <v>0</v>
      </c>
      <c r="CJ64" s="121"/>
      <c r="CK64" s="121">
        <f t="shared" si="39"/>
        <v>0</v>
      </c>
      <c r="CL64" s="121">
        <f t="shared" si="39"/>
        <v>0</v>
      </c>
      <c r="CM64" s="121">
        <f t="shared" si="39"/>
        <v>0</v>
      </c>
      <c r="CN64" s="121">
        <f t="shared" si="39"/>
        <v>0</v>
      </c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</row>
    <row r="65" spans="1:103" s="158" customFormat="1" ht="22.5" customHeight="1" thickBot="1" x14ac:dyDescent="0.25">
      <c r="A65" s="159" t="s">
        <v>75</v>
      </c>
      <c r="B65" s="159" t="s">
        <v>143</v>
      </c>
      <c r="C65" s="194" t="s">
        <v>91</v>
      </c>
      <c r="D65" s="121">
        <f t="shared" si="2"/>
        <v>218</v>
      </c>
      <c r="E65" s="106">
        <v>6</v>
      </c>
      <c r="F65" s="81">
        <v>212</v>
      </c>
      <c r="G65" s="79">
        <v>77</v>
      </c>
      <c r="H65" s="79">
        <v>115</v>
      </c>
      <c r="I65" s="79"/>
      <c r="J65" s="79"/>
      <c r="K65" s="79">
        <v>20</v>
      </c>
      <c r="L65" s="160">
        <v>218</v>
      </c>
      <c r="M65" s="174"/>
      <c r="N65" s="175"/>
      <c r="O65" s="175"/>
      <c r="P65" s="175"/>
      <c r="Q65" s="175"/>
      <c r="R65" s="175"/>
      <c r="S65" s="175"/>
      <c r="T65" s="175"/>
      <c r="U65" s="175"/>
      <c r="V65" s="174"/>
      <c r="W65" s="175"/>
      <c r="X65" s="175"/>
      <c r="Y65" s="79"/>
      <c r="Z65" s="79"/>
      <c r="AA65" s="79"/>
      <c r="AB65" s="79"/>
      <c r="AC65" s="79"/>
      <c r="AD65" s="79"/>
      <c r="AE65" s="161">
        <v>34</v>
      </c>
      <c r="AF65" s="79">
        <v>14</v>
      </c>
      <c r="AG65" s="79"/>
      <c r="AH65" s="79"/>
      <c r="AI65" s="79">
        <v>10</v>
      </c>
      <c r="AJ65" s="79"/>
      <c r="AK65" s="79">
        <v>10</v>
      </c>
      <c r="AL65" s="79"/>
      <c r="AM65" s="79"/>
      <c r="AN65" s="79"/>
      <c r="AO65" s="161">
        <v>184</v>
      </c>
      <c r="AP65" s="79">
        <v>63</v>
      </c>
      <c r="AQ65" s="79"/>
      <c r="AR65" s="79"/>
      <c r="AS65" s="177">
        <v>105</v>
      </c>
      <c r="AT65" s="177"/>
      <c r="AU65" s="177"/>
      <c r="AV65" s="177">
        <v>10</v>
      </c>
      <c r="AW65" s="79">
        <v>6</v>
      </c>
      <c r="AX65" s="191">
        <v>18</v>
      </c>
      <c r="AY65" s="191" t="s">
        <v>91</v>
      </c>
      <c r="AZ65" s="160"/>
      <c r="BA65" s="79"/>
      <c r="BB65" s="79"/>
      <c r="BC65" s="79"/>
      <c r="BD65" s="79"/>
      <c r="BE65" s="79"/>
      <c r="BF65" s="79"/>
      <c r="BG65" s="79"/>
      <c r="BH65" s="79"/>
      <c r="BI65" s="79"/>
      <c r="BJ65" s="160"/>
      <c r="BK65" s="79"/>
      <c r="BL65" s="79"/>
      <c r="BM65" s="79"/>
      <c r="BN65" s="79"/>
      <c r="BO65" s="79"/>
      <c r="BP65" s="79"/>
      <c r="BQ65" s="79"/>
      <c r="BR65" s="67"/>
      <c r="BS65" s="67"/>
      <c r="BT65" s="78"/>
      <c r="BU65" s="58"/>
      <c r="BV65" s="79"/>
      <c r="BW65" s="79"/>
      <c r="BX65" s="79"/>
      <c r="BY65" s="79"/>
      <c r="BZ65" s="79"/>
      <c r="CA65" s="79"/>
      <c r="CB65" s="79"/>
      <c r="CC65" s="79"/>
      <c r="CD65" s="79"/>
      <c r="CE65" s="160"/>
      <c r="CF65" s="79"/>
      <c r="CG65" s="79"/>
      <c r="CH65" s="79"/>
      <c r="CI65" s="79"/>
      <c r="CJ65" s="79"/>
      <c r="CK65" s="79"/>
      <c r="CL65" s="67"/>
      <c r="CM65" s="67"/>
      <c r="CN65" s="169"/>
      <c r="CO65" s="202"/>
      <c r="CP65" s="202"/>
      <c r="CQ65" s="202"/>
      <c r="CR65" s="202"/>
      <c r="CS65" s="202"/>
      <c r="CT65" s="202"/>
      <c r="CU65" s="202"/>
      <c r="CV65" s="202"/>
      <c r="CW65" s="202"/>
      <c r="CX65" s="202"/>
      <c r="CY65" s="202"/>
    </row>
    <row r="66" spans="1:103" s="158" customFormat="1" ht="18.75" customHeight="1" x14ac:dyDescent="0.2">
      <c r="A66" s="165" t="s">
        <v>76</v>
      </c>
      <c r="B66" s="186"/>
      <c r="C66" s="187" t="s">
        <v>174</v>
      </c>
      <c r="D66" s="121">
        <v>144</v>
      </c>
      <c r="E66" s="106"/>
      <c r="F66" s="81">
        <v>144</v>
      </c>
      <c r="G66" s="79"/>
      <c r="H66" s="79"/>
      <c r="I66" s="79">
        <v>144</v>
      </c>
      <c r="J66" s="79"/>
      <c r="K66" s="79"/>
      <c r="L66" s="160"/>
      <c r="M66" s="174"/>
      <c r="N66" s="175"/>
      <c r="O66" s="175"/>
      <c r="P66" s="175"/>
      <c r="Q66" s="175"/>
      <c r="R66" s="175"/>
      <c r="S66" s="175"/>
      <c r="T66" s="175"/>
      <c r="U66" s="175"/>
      <c r="V66" s="174"/>
      <c r="W66" s="175"/>
      <c r="X66" s="175"/>
      <c r="Y66" s="79"/>
      <c r="Z66" s="79"/>
      <c r="AA66" s="79"/>
      <c r="AB66" s="79"/>
      <c r="AC66" s="79"/>
      <c r="AD66" s="79"/>
      <c r="AE66" s="161">
        <v>36</v>
      </c>
      <c r="AF66" s="79"/>
      <c r="AG66" s="79"/>
      <c r="AH66" s="79"/>
      <c r="AI66" s="79"/>
      <c r="AJ66" s="79">
        <v>36</v>
      </c>
      <c r="AK66" s="79"/>
      <c r="AL66" s="79"/>
      <c r="AM66" s="79"/>
      <c r="AN66" s="79"/>
      <c r="AO66" s="161">
        <v>108</v>
      </c>
      <c r="AP66" s="79"/>
      <c r="AQ66" s="79"/>
      <c r="AR66" s="79"/>
      <c r="AS66" s="177"/>
      <c r="AT66" s="177">
        <v>108</v>
      </c>
      <c r="AU66" s="177"/>
      <c r="AV66" s="177"/>
      <c r="AW66" s="79"/>
      <c r="AX66" s="79"/>
      <c r="AY66" s="79" t="s">
        <v>92</v>
      </c>
      <c r="AZ66" s="160"/>
      <c r="BA66" s="79"/>
      <c r="BB66" s="79"/>
      <c r="BC66" s="79"/>
      <c r="BD66" s="79"/>
      <c r="BE66" s="79"/>
      <c r="BF66" s="79"/>
      <c r="BG66" s="79"/>
      <c r="BH66" s="79"/>
      <c r="BI66" s="79"/>
      <c r="BJ66" s="160"/>
      <c r="BK66" s="79"/>
      <c r="BL66" s="79"/>
      <c r="BM66" s="79"/>
      <c r="BN66" s="79"/>
      <c r="BO66" s="79"/>
      <c r="BP66" s="79"/>
      <c r="BQ66" s="79"/>
      <c r="BR66" s="67"/>
      <c r="BS66" s="67"/>
      <c r="BT66" s="78"/>
      <c r="BU66" s="58"/>
      <c r="BV66" s="79"/>
      <c r="BW66" s="79"/>
      <c r="BX66" s="79"/>
      <c r="BY66" s="79"/>
      <c r="BZ66" s="79"/>
      <c r="CA66" s="79"/>
      <c r="CB66" s="79"/>
      <c r="CC66" s="79"/>
      <c r="CD66" s="79"/>
      <c r="CE66" s="160"/>
      <c r="CF66" s="79"/>
      <c r="CG66" s="79"/>
      <c r="CH66" s="79"/>
      <c r="CI66" s="79"/>
      <c r="CJ66" s="79"/>
      <c r="CK66" s="79"/>
      <c r="CL66" s="67"/>
      <c r="CM66" s="67"/>
      <c r="CN66" s="169"/>
      <c r="CO66" s="202"/>
      <c r="CP66" s="202"/>
      <c r="CQ66" s="202"/>
      <c r="CR66" s="202"/>
      <c r="CS66" s="202"/>
      <c r="CT66" s="202"/>
      <c r="CU66" s="202"/>
      <c r="CV66" s="202"/>
      <c r="CW66" s="202"/>
      <c r="CX66" s="202"/>
      <c r="CY66" s="202"/>
    </row>
    <row r="67" spans="1:103" s="158" customFormat="1" ht="21.75" customHeight="1" x14ac:dyDescent="0.2">
      <c r="A67" s="188"/>
      <c r="B67" s="189" t="s">
        <v>169</v>
      </c>
      <c r="C67" s="79" t="s">
        <v>175</v>
      </c>
      <c r="D67" s="121">
        <f t="shared" si="2"/>
        <v>144</v>
      </c>
      <c r="E67" s="106"/>
      <c r="F67" s="81">
        <v>144</v>
      </c>
      <c r="G67" s="79"/>
      <c r="H67" s="79"/>
      <c r="I67" s="79">
        <v>144</v>
      </c>
      <c r="J67" s="79"/>
      <c r="K67" s="79"/>
      <c r="L67" s="160">
        <v>144</v>
      </c>
      <c r="M67" s="174"/>
      <c r="N67" s="175"/>
      <c r="O67" s="175"/>
      <c r="P67" s="175"/>
      <c r="Q67" s="175"/>
      <c r="R67" s="175"/>
      <c r="S67" s="175"/>
      <c r="T67" s="175"/>
      <c r="U67" s="175"/>
      <c r="V67" s="174"/>
      <c r="W67" s="175"/>
      <c r="X67" s="175"/>
      <c r="Y67" s="79"/>
      <c r="Z67" s="79"/>
      <c r="AA67" s="79"/>
      <c r="AB67" s="79"/>
      <c r="AC67" s="79"/>
      <c r="AD67" s="79"/>
      <c r="AE67" s="161"/>
      <c r="AF67" s="79"/>
      <c r="AG67" s="79"/>
      <c r="AH67" s="79"/>
      <c r="AI67" s="79"/>
      <c r="AJ67" s="79"/>
      <c r="AK67" s="79"/>
      <c r="AL67" s="79"/>
      <c r="AM67" s="79"/>
      <c r="AN67" s="79"/>
      <c r="AO67" s="161"/>
      <c r="AP67" s="79"/>
      <c r="AQ67" s="79"/>
      <c r="AR67" s="79"/>
      <c r="AS67" s="177"/>
      <c r="AT67" s="177"/>
      <c r="AU67" s="177"/>
      <c r="AV67" s="177"/>
      <c r="AW67" s="79"/>
      <c r="AX67" s="79"/>
      <c r="AY67" s="79"/>
      <c r="AZ67" s="160"/>
      <c r="BA67" s="79"/>
      <c r="BB67" s="79"/>
      <c r="BC67" s="79"/>
      <c r="BD67" s="79"/>
      <c r="BE67" s="79"/>
      <c r="BF67" s="79"/>
      <c r="BG67" s="79"/>
      <c r="BH67" s="79"/>
      <c r="BI67" s="79"/>
      <c r="BJ67" s="160"/>
      <c r="BK67" s="79"/>
      <c r="BL67" s="79"/>
      <c r="BM67" s="79"/>
      <c r="BN67" s="79"/>
      <c r="BO67" s="79"/>
      <c r="BP67" s="79"/>
      <c r="BQ67" s="79"/>
      <c r="BR67" s="67"/>
      <c r="BS67" s="67"/>
      <c r="BT67" s="78"/>
      <c r="BU67" s="58"/>
      <c r="BV67" s="79"/>
      <c r="BW67" s="79"/>
      <c r="BX67" s="79"/>
      <c r="BY67" s="79"/>
      <c r="BZ67" s="79"/>
      <c r="CA67" s="79"/>
      <c r="CB67" s="79"/>
      <c r="CC67" s="79"/>
      <c r="CD67" s="79"/>
      <c r="CE67" s="160">
        <v>144</v>
      </c>
      <c r="CF67" s="79"/>
      <c r="CG67" s="79"/>
      <c r="CH67" s="79"/>
      <c r="CI67" s="79"/>
      <c r="CJ67" s="79">
        <v>144</v>
      </c>
      <c r="CK67" s="79"/>
      <c r="CL67" s="67"/>
      <c r="CM67" s="67"/>
      <c r="CN67" s="169"/>
      <c r="CO67" s="202"/>
      <c r="CP67" s="202"/>
      <c r="CQ67" s="202"/>
      <c r="CR67" s="202"/>
      <c r="CS67" s="202"/>
      <c r="CT67" s="202"/>
      <c r="CU67" s="202"/>
      <c r="CV67" s="202"/>
      <c r="CW67" s="202"/>
      <c r="CX67" s="202"/>
      <c r="CY67" s="202"/>
    </row>
    <row r="68" spans="1:103" ht="21" x14ac:dyDescent="0.25">
      <c r="A68" s="67"/>
      <c r="B68" s="198" t="s">
        <v>83</v>
      </c>
      <c r="C68" s="79" t="s">
        <v>176</v>
      </c>
      <c r="D68" s="121">
        <f t="shared" si="2"/>
        <v>216</v>
      </c>
      <c r="E68" s="135"/>
      <c r="F68" s="130"/>
      <c r="G68" s="20"/>
      <c r="H68" s="20"/>
      <c r="I68" s="20"/>
      <c r="J68" s="20"/>
      <c r="K68" s="20"/>
      <c r="L68" s="21">
        <v>72</v>
      </c>
      <c r="M68" s="144"/>
      <c r="N68" s="43"/>
      <c r="O68" s="43"/>
      <c r="P68" s="43"/>
      <c r="Q68" s="43"/>
      <c r="R68" s="43"/>
      <c r="S68" s="43"/>
      <c r="T68" s="43"/>
      <c r="U68" s="43"/>
      <c r="V68" s="148"/>
      <c r="W68" s="43"/>
      <c r="X68" s="43"/>
      <c r="Y68" s="20"/>
      <c r="Z68" s="20"/>
      <c r="AA68" s="20"/>
      <c r="AB68" s="20"/>
      <c r="AC68" s="20"/>
      <c r="AD68" s="20"/>
      <c r="AE68" s="148">
        <v>18</v>
      </c>
      <c r="AF68" s="20"/>
      <c r="AG68" s="20"/>
      <c r="AH68" s="20"/>
      <c r="AI68" s="20"/>
      <c r="AJ68" s="20"/>
      <c r="AK68" s="20"/>
      <c r="AL68" s="20"/>
      <c r="AM68" s="20"/>
      <c r="AN68" s="20"/>
      <c r="AO68" s="148">
        <v>72</v>
      </c>
      <c r="AP68" s="20"/>
      <c r="AQ68" s="20"/>
      <c r="AR68" s="20"/>
      <c r="AS68" s="44"/>
      <c r="AT68" s="44"/>
      <c r="AU68" s="44"/>
      <c r="AV68" s="44"/>
      <c r="AW68" s="20"/>
      <c r="AX68" s="20"/>
      <c r="AY68" s="20"/>
      <c r="AZ68" s="38">
        <v>18</v>
      </c>
      <c r="BA68" s="20"/>
      <c r="BB68" s="20"/>
      <c r="BC68" s="20"/>
      <c r="BD68" s="20"/>
      <c r="BE68" s="20"/>
      <c r="BF68" s="20"/>
      <c r="BG68" s="20"/>
      <c r="BH68" s="20"/>
      <c r="BI68" s="20"/>
      <c r="BJ68" s="38">
        <v>54</v>
      </c>
      <c r="BK68" s="20"/>
      <c r="BL68" s="20"/>
      <c r="BM68" s="20"/>
      <c r="BN68" s="20"/>
      <c r="BO68" s="20"/>
      <c r="BP68" s="20"/>
      <c r="BQ68" s="20"/>
      <c r="BR68" s="22"/>
      <c r="BS68" s="24"/>
      <c r="BT68" s="24"/>
      <c r="BU68" s="38">
        <v>18</v>
      </c>
      <c r="BV68" s="20"/>
      <c r="BW68" s="20"/>
      <c r="BX68" s="20"/>
      <c r="BY68" s="20"/>
      <c r="BZ68" s="20"/>
      <c r="CA68" s="20"/>
      <c r="CB68" s="20"/>
      <c r="CC68" s="20"/>
      <c r="CD68" s="20"/>
      <c r="CE68" s="38">
        <v>36</v>
      </c>
      <c r="CF68" s="22"/>
      <c r="CG68" s="22"/>
      <c r="CH68" s="22"/>
      <c r="CI68" s="22"/>
      <c r="CJ68" s="22"/>
      <c r="CK68" s="22"/>
      <c r="CL68" s="22"/>
      <c r="CM68" s="24"/>
      <c r="CN68" s="24"/>
    </row>
    <row r="69" spans="1:103" ht="21" x14ac:dyDescent="0.25">
      <c r="A69" s="78" t="s">
        <v>50</v>
      </c>
      <c r="B69" s="82" t="s">
        <v>51</v>
      </c>
      <c r="C69" s="78" t="s">
        <v>177</v>
      </c>
      <c r="D69" s="121">
        <f t="shared" si="2"/>
        <v>216</v>
      </c>
      <c r="E69" s="135"/>
      <c r="F69" s="131"/>
      <c r="G69" s="24"/>
      <c r="H69" s="24"/>
      <c r="I69" s="24"/>
      <c r="J69" s="24"/>
      <c r="K69" s="24"/>
      <c r="L69" s="25"/>
      <c r="M69" s="145"/>
      <c r="N69" s="45"/>
      <c r="O69" s="45"/>
      <c r="P69" s="45"/>
      <c r="Q69" s="45"/>
      <c r="R69" s="45"/>
      <c r="S69" s="45"/>
      <c r="T69" s="45"/>
      <c r="U69" s="45"/>
      <c r="V69" s="149"/>
      <c r="W69" s="45"/>
      <c r="X69" s="45"/>
      <c r="Y69" s="45"/>
      <c r="Z69" s="39"/>
      <c r="AA69" s="39"/>
      <c r="AB69" s="39"/>
      <c r="AC69" s="39"/>
      <c r="AD69" s="39"/>
      <c r="AE69" s="113"/>
      <c r="AF69" s="39"/>
      <c r="AG69" s="39"/>
      <c r="AH69" s="39"/>
      <c r="AI69" s="39"/>
      <c r="AJ69" s="39"/>
      <c r="AK69" s="39"/>
      <c r="AL69" s="39"/>
      <c r="AM69" s="39"/>
      <c r="AN69" s="39"/>
      <c r="AO69" s="113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28"/>
      <c r="BA69" s="39"/>
      <c r="BB69" s="39"/>
      <c r="BC69" s="39"/>
      <c r="BD69" s="39"/>
      <c r="BE69" s="39"/>
      <c r="BF69" s="39"/>
      <c r="BG69" s="39"/>
      <c r="BH69" s="39"/>
      <c r="BI69" s="39"/>
      <c r="BJ69" s="28"/>
      <c r="BK69" s="39"/>
      <c r="BL69" s="39"/>
      <c r="BM69" s="39"/>
      <c r="BN69" s="39"/>
      <c r="BO69" s="39"/>
      <c r="BP69" s="39"/>
      <c r="BQ69" s="39"/>
      <c r="BR69" s="39"/>
      <c r="BS69" s="39"/>
      <c r="BT69" s="40"/>
      <c r="BU69" s="28"/>
      <c r="BV69" s="39"/>
      <c r="BW69" s="39"/>
      <c r="BX69" s="39"/>
      <c r="BY69" s="39"/>
      <c r="BZ69" s="39"/>
      <c r="CA69" s="39"/>
      <c r="CB69" s="39"/>
      <c r="CC69" s="39"/>
      <c r="CD69" s="39"/>
      <c r="CE69" s="7">
        <v>216</v>
      </c>
      <c r="CF69" s="39"/>
      <c r="CG69" s="39"/>
      <c r="CH69" s="39"/>
      <c r="CI69" s="39"/>
      <c r="CJ69" s="39"/>
      <c r="CK69" s="39"/>
      <c r="CL69" s="39"/>
      <c r="CM69" s="34"/>
      <c r="CN69" s="22"/>
    </row>
    <row r="70" spans="1:103" s="29" customFormat="1" ht="23.25" customHeight="1" x14ac:dyDescent="0.25">
      <c r="A70" s="83"/>
      <c r="B70" s="84" t="s">
        <v>52</v>
      </c>
      <c r="C70" s="58"/>
      <c r="D70" s="121">
        <f t="shared" ref="D70:J70" si="40">D8+D24+D30+D34+D45+D67+D68+D69</f>
        <v>5940</v>
      </c>
      <c r="E70" s="121" t="e">
        <f t="shared" si="40"/>
        <v>#VALUE!</v>
      </c>
      <c r="F70" s="121">
        <f t="shared" si="40"/>
        <v>5424</v>
      </c>
      <c r="G70" s="121">
        <f t="shared" si="40"/>
        <v>2008</v>
      </c>
      <c r="H70" s="121">
        <f t="shared" si="40"/>
        <v>2375</v>
      </c>
      <c r="I70" s="121">
        <f t="shared" si="40"/>
        <v>720</v>
      </c>
      <c r="J70" s="121">
        <f t="shared" si="40"/>
        <v>40</v>
      </c>
      <c r="K70" s="217">
        <f t="shared" ref="K70:BX70" si="41">K8+K24+K30+K34+K45+K67+K68+K69</f>
        <v>281</v>
      </c>
      <c r="L70" s="121">
        <f t="shared" si="41"/>
        <v>994</v>
      </c>
      <c r="M70" s="121">
        <f t="shared" si="41"/>
        <v>612</v>
      </c>
      <c r="N70" s="220">
        <f t="shared" si="41"/>
        <v>361</v>
      </c>
      <c r="O70" s="121">
        <f t="shared" si="41"/>
        <v>0</v>
      </c>
      <c r="P70" s="121">
        <f t="shared" si="41"/>
        <v>0</v>
      </c>
      <c r="Q70" s="219">
        <f t="shared" si="41"/>
        <v>251</v>
      </c>
      <c r="R70" s="217">
        <f t="shared" si="41"/>
        <v>0</v>
      </c>
      <c r="S70" s="216">
        <f t="shared" si="41"/>
        <v>0</v>
      </c>
      <c r="T70" s="218">
        <f t="shared" si="41"/>
        <v>0</v>
      </c>
      <c r="U70" s="121">
        <f t="shared" si="41"/>
        <v>0</v>
      </c>
      <c r="V70" s="121">
        <f t="shared" si="41"/>
        <v>864</v>
      </c>
      <c r="W70" s="220">
        <f t="shared" si="41"/>
        <v>476</v>
      </c>
      <c r="X70" s="121">
        <f t="shared" si="41"/>
        <v>0</v>
      </c>
      <c r="Y70" s="121">
        <f t="shared" si="41"/>
        <v>0</v>
      </c>
      <c r="Z70" s="219">
        <f t="shared" si="41"/>
        <v>376</v>
      </c>
      <c r="AA70" s="217">
        <f t="shared" si="41"/>
        <v>12</v>
      </c>
      <c r="AB70" s="216">
        <f t="shared" si="41"/>
        <v>0</v>
      </c>
      <c r="AC70" s="218">
        <f t="shared" si="41"/>
        <v>0</v>
      </c>
      <c r="AD70" s="121">
        <f t="shared" si="41"/>
        <v>0</v>
      </c>
      <c r="AE70" s="121">
        <f t="shared" si="41"/>
        <v>612</v>
      </c>
      <c r="AF70" s="220">
        <f t="shared" si="41"/>
        <v>221</v>
      </c>
      <c r="AG70" s="121">
        <f t="shared" si="41"/>
        <v>0</v>
      </c>
      <c r="AH70" s="121">
        <f t="shared" si="41"/>
        <v>0</v>
      </c>
      <c r="AI70" s="219">
        <f t="shared" si="41"/>
        <v>274</v>
      </c>
      <c r="AJ70" s="219">
        <f t="shared" si="41"/>
        <v>36</v>
      </c>
      <c r="AK70" s="217">
        <f t="shared" si="41"/>
        <v>51</v>
      </c>
      <c r="AL70" s="216">
        <f t="shared" si="41"/>
        <v>12</v>
      </c>
      <c r="AM70" s="218">
        <f t="shared" si="41"/>
        <v>18</v>
      </c>
      <c r="AN70" s="121">
        <f t="shared" si="41"/>
        <v>0</v>
      </c>
      <c r="AO70" s="121">
        <f t="shared" si="41"/>
        <v>882</v>
      </c>
      <c r="AP70" s="220">
        <f t="shared" si="41"/>
        <v>300</v>
      </c>
      <c r="AQ70" s="121">
        <f t="shared" si="41"/>
        <v>0</v>
      </c>
      <c r="AR70" s="121">
        <f t="shared" si="41"/>
        <v>0</v>
      </c>
      <c r="AS70" s="219">
        <f t="shared" si="41"/>
        <v>306</v>
      </c>
      <c r="AT70" s="219">
        <f t="shared" si="41"/>
        <v>144</v>
      </c>
      <c r="AU70" s="219">
        <f t="shared" si="41"/>
        <v>20</v>
      </c>
      <c r="AV70" s="217">
        <f t="shared" si="41"/>
        <v>34</v>
      </c>
      <c r="AW70" s="216">
        <f t="shared" si="41"/>
        <v>6</v>
      </c>
      <c r="AX70" s="218">
        <f t="shared" si="41"/>
        <v>72</v>
      </c>
      <c r="AY70" s="121">
        <f t="shared" si="41"/>
        <v>0</v>
      </c>
      <c r="AZ70" s="121">
        <f t="shared" si="41"/>
        <v>612</v>
      </c>
      <c r="BA70" s="220">
        <f t="shared" si="41"/>
        <v>161</v>
      </c>
      <c r="BB70" s="121">
        <f t="shared" si="41"/>
        <v>0</v>
      </c>
      <c r="BC70" s="121">
        <f t="shared" si="41"/>
        <v>0</v>
      </c>
      <c r="BD70" s="219">
        <f t="shared" si="41"/>
        <v>316</v>
      </c>
      <c r="BE70" s="219">
        <f t="shared" si="41"/>
        <v>72</v>
      </c>
      <c r="BF70" s="217">
        <f t="shared" si="41"/>
        <v>39</v>
      </c>
      <c r="BG70" s="216">
        <f t="shared" si="41"/>
        <v>6</v>
      </c>
      <c r="BH70" s="121">
        <f t="shared" si="41"/>
        <v>18</v>
      </c>
      <c r="BI70" s="121">
        <f t="shared" si="41"/>
        <v>0</v>
      </c>
      <c r="BJ70" s="121">
        <f t="shared" si="41"/>
        <v>882</v>
      </c>
      <c r="BK70" s="220">
        <f t="shared" si="41"/>
        <v>236</v>
      </c>
      <c r="BL70" s="121">
        <f t="shared" si="41"/>
        <v>0</v>
      </c>
      <c r="BM70" s="121">
        <f t="shared" si="41"/>
        <v>0</v>
      </c>
      <c r="BN70" s="219">
        <f t="shared" si="41"/>
        <v>298</v>
      </c>
      <c r="BO70" s="219">
        <f t="shared" si="41"/>
        <v>180</v>
      </c>
      <c r="BP70" s="219">
        <f t="shared" si="41"/>
        <v>20</v>
      </c>
      <c r="BQ70" s="217">
        <f t="shared" si="41"/>
        <v>70</v>
      </c>
      <c r="BR70" s="216">
        <f t="shared" si="41"/>
        <v>24</v>
      </c>
      <c r="BS70" s="121">
        <f t="shared" si="41"/>
        <v>54</v>
      </c>
      <c r="BT70" s="121">
        <f t="shared" si="41"/>
        <v>0</v>
      </c>
      <c r="BU70" s="121">
        <f t="shared" si="41"/>
        <v>612</v>
      </c>
      <c r="BV70" s="220">
        <f t="shared" si="41"/>
        <v>151</v>
      </c>
      <c r="BW70" s="121">
        <f t="shared" si="41"/>
        <v>0</v>
      </c>
      <c r="BX70" s="121">
        <f t="shared" si="41"/>
        <v>0</v>
      </c>
      <c r="BY70" s="219">
        <f t="shared" ref="BY70:CC70" si="42">BY8+BY24+BY30+BY34+BY45+BY67+BY68+BY69</f>
        <v>370</v>
      </c>
      <c r="BZ70" s="219">
        <f t="shared" si="42"/>
        <v>36</v>
      </c>
      <c r="CA70" s="217">
        <f t="shared" si="42"/>
        <v>25</v>
      </c>
      <c r="CB70" s="216">
        <f t="shared" si="42"/>
        <v>12</v>
      </c>
      <c r="CC70" s="121">
        <f t="shared" si="42"/>
        <v>18</v>
      </c>
      <c r="CD70" s="121">
        <f t="shared" ref="CD70:CN70" si="43">CD8+CD24+CD30+CD34+CD45+CD67+CD68+CD69</f>
        <v>0</v>
      </c>
      <c r="CE70" s="121">
        <f t="shared" si="43"/>
        <v>864</v>
      </c>
      <c r="CF70" s="220">
        <f t="shared" si="43"/>
        <v>102</v>
      </c>
      <c r="CG70" s="121">
        <f t="shared" si="43"/>
        <v>0</v>
      </c>
      <c r="CH70" s="121">
        <f t="shared" si="43"/>
        <v>0</v>
      </c>
      <c r="CI70" s="219">
        <f t="shared" si="43"/>
        <v>436</v>
      </c>
      <c r="CJ70" s="219">
        <f t="shared" si="43"/>
        <v>488</v>
      </c>
      <c r="CK70" s="217">
        <f t="shared" si="43"/>
        <v>50</v>
      </c>
      <c r="CL70" s="216">
        <f t="shared" si="43"/>
        <v>24</v>
      </c>
      <c r="CM70" s="121">
        <f t="shared" si="43"/>
        <v>36</v>
      </c>
      <c r="CN70" s="121">
        <f t="shared" si="43"/>
        <v>0</v>
      </c>
      <c r="CO70" s="200"/>
      <c r="CP70" s="200"/>
      <c r="CQ70" s="200"/>
      <c r="CR70" s="200"/>
      <c r="CS70" s="200"/>
      <c r="CT70" s="200"/>
      <c r="CU70" s="200"/>
      <c r="CV70" s="200"/>
      <c r="CW70" s="200"/>
      <c r="CX70" s="200"/>
      <c r="CY70" s="200"/>
    </row>
    <row r="71" spans="1:103" ht="23.25" customHeight="1" x14ac:dyDescent="0.25">
      <c r="A71" s="255" t="s">
        <v>31</v>
      </c>
      <c r="B71" s="255"/>
      <c r="C71" s="73" t="s">
        <v>88</v>
      </c>
      <c r="D71" s="197">
        <f>D8+D24+D30+D34+D47+D49+D50+D51+D58+D62+D65</f>
        <v>4694</v>
      </c>
      <c r="E71" s="197" t="e">
        <f t="shared" ref="E71" si="44">E8+E24+E30+E34+E47+E49+E50+E51+E58+E62+E65</f>
        <v>#VALUE!</v>
      </c>
      <c r="F71" s="197">
        <f>F8+F24+F30+F34+F47+F49+F50+F51+F58+F62+F65</f>
        <v>4616</v>
      </c>
      <c r="G71" s="197">
        <f t="shared" ref="G71:CA71" si="45">G8+G24+G30+G34+G47+G49+G50+G51+G58+G62+G65</f>
        <v>1974</v>
      </c>
      <c r="H71" s="197">
        <f t="shared" si="45"/>
        <v>2327</v>
      </c>
      <c r="I71" s="197"/>
      <c r="J71" s="197"/>
      <c r="K71" s="197">
        <f t="shared" si="45"/>
        <v>275</v>
      </c>
      <c r="L71" s="197">
        <f t="shared" si="45"/>
        <v>814</v>
      </c>
      <c r="M71" s="197">
        <f t="shared" si="45"/>
        <v>612</v>
      </c>
      <c r="N71" s="197">
        <f t="shared" si="45"/>
        <v>361</v>
      </c>
      <c r="O71" s="197">
        <f t="shared" si="45"/>
        <v>0</v>
      </c>
      <c r="P71" s="197">
        <f t="shared" si="45"/>
        <v>0</v>
      </c>
      <c r="Q71" s="197">
        <f t="shared" si="45"/>
        <v>251</v>
      </c>
      <c r="R71" s="197">
        <f t="shared" si="45"/>
        <v>0</v>
      </c>
      <c r="S71" s="197">
        <f t="shared" si="45"/>
        <v>0</v>
      </c>
      <c r="T71" s="197">
        <f t="shared" si="45"/>
        <v>0</v>
      </c>
      <c r="U71" s="197">
        <f t="shared" si="45"/>
        <v>0</v>
      </c>
      <c r="V71" s="197">
        <f t="shared" si="45"/>
        <v>864</v>
      </c>
      <c r="W71" s="197">
        <f t="shared" si="45"/>
        <v>476</v>
      </c>
      <c r="X71" s="197">
        <f t="shared" si="45"/>
        <v>0</v>
      </c>
      <c r="Y71" s="197">
        <f t="shared" si="45"/>
        <v>0</v>
      </c>
      <c r="Z71" s="197">
        <f t="shared" si="45"/>
        <v>376</v>
      </c>
      <c r="AA71" s="197">
        <f t="shared" si="45"/>
        <v>12</v>
      </c>
      <c r="AB71" s="197">
        <f t="shared" si="45"/>
        <v>0</v>
      </c>
      <c r="AC71" s="197">
        <f t="shared" si="45"/>
        <v>0</v>
      </c>
      <c r="AD71" s="197">
        <f t="shared" si="45"/>
        <v>0</v>
      </c>
      <c r="AE71" s="197">
        <f t="shared" si="45"/>
        <v>558</v>
      </c>
      <c r="AF71" s="197">
        <f t="shared" si="45"/>
        <v>221</v>
      </c>
      <c r="AG71" s="197">
        <f t="shared" si="45"/>
        <v>0</v>
      </c>
      <c r="AH71" s="197">
        <f t="shared" si="45"/>
        <v>0</v>
      </c>
      <c r="AI71" s="197">
        <f t="shared" si="45"/>
        <v>274</v>
      </c>
      <c r="AJ71" s="197"/>
      <c r="AK71" s="197">
        <f t="shared" si="45"/>
        <v>51</v>
      </c>
      <c r="AL71" s="197">
        <f t="shared" si="45"/>
        <v>12</v>
      </c>
      <c r="AM71" s="197">
        <f t="shared" si="45"/>
        <v>18</v>
      </c>
      <c r="AN71" s="197">
        <f t="shared" si="45"/>
        <v>0</v>
      </c>
      <c r="AO71" s="197">
        <f t="shared" si="45"/>
        <v>666</v>
      </c>
      <c r="AP71" s="197">
        <f t="shared" si="45"/>
        <v>300</v>
      </c>
      <c r="AQ71" s="197">
        <f t="shared" si="45"/>
        <v>0</v>
      </c>
      <c r="AR71" s="197">
        <f t="shared" si="45"/>
        <v>0</v>
      </c>
      <c r="AS71" s="197">
        <f t="shared" si="45"/>
        <v>306</v>
      </c>
      <c r="AT71" s="197"/>
      <c r="AU71" s="197"/>
      <c r="AV71" s="197">
        <f t="shared" si="45"/>
        <v>34</v>
      </c>
      <c r="AW71" s="197">
        <f t="shared" si="45"/>
        <v>6</v>
      </c>
      <c r="AX71" s="197">
        <f t="shared" si="45"/>
        <v>72</v>
      </c>
      <c r="AY71" s="197">
        <v>0</v>
      </c>
      <c r="AZ71" s="197">
        <f t="shared" si="45"/>
        <v>453</v>
      </c>
      <c r="BA71" s="197">
        <f t="shared" si="45"/>
        <v>132</v>
      </c>
      <c r="BB71" s="197">
        <f t="shared" si="45"/>
        <v>0</v>
      </c>
      <c r="BC71" s="197">
        <f t="shared" si="45"/>
        <v>0</v>
      </c>
      <c r="BD71" s="197">
        <f t="shared" si="45"/>
        <v>276</v>
      </c>
      <c r="BE71" s="197"/>
      <c r="BF71" s="197">
        <f t="shared" si="45"/>
        <v>39</v>
      </c>
      <c r="BG71" s="197">
        <f t="shared" si="45"/>
        <v>6</v>
      </c>
      <c r="BH71" s="197">
        <f t="shared" si="45"/>
        <v>18</v>
      </c>
      <c r="BI71" s="197">
        <v>0</v>
      </c>
      <c r="BJ71" s="197">
        <f t="shared" si="45"/>
        <v>623</v>
      </c>
      <c r="BK71" s="197">
        <f t="shared" si="45"/>
        <v>231</v>
      </c>
      <c r="BL71" s="197">
        <f t="shared" si="45"/>
        <v>0</v>
      </c>
      <c r="BM71" s="197">
        <f t="shared" si="45"/>
        <v>0</v>
      </c>
      <c r="BN71" s="197">
        <f t="shared" si="45"/>
        <v>290</v>
      </c>
      <c r="BO71" s="197"/>
      <c r="BP71" s="197"/>
      <c r="BQ71" s="197">
        <f t="shared" si="45"/>
        <v>64</v>
      </c>
      <c r="BR71" s="197">
        <f t="shared" si="45"/>
        <v>18</v>
      </c>
      <c r="BS71" s="197">
        <f t="shared" si="45"/>
        <v>36</v>
      </c>
      <c r="BT71" s="197">
        <v>0</v>
      </c>
      <c r="BU71" s="197">
        <f t="shared" si="45"/>
        <v>558</v>
      </c>
      <c r="BV71" s="197">
        <f t="shared" si="45"/>
        <v>151</v>
      </c>
      <c r="BW71" s="197">
        <f t="shared" si="45"/>
        <v>0</v>
      </c>
      <c r="BX71" s="197">
        <f t="shared" si="45"/>
        <v>0</v>
      </c>
      <c r="BY71" s="197">
        <f t="shared" si="45"/>
        <v>370</v>
      </c>
      <c r="BZ71" s="197"/>
      <c r="CA71" s="197">
        <f t="shared" si="45"/>
        <v>25</v>
      </c>
      <c r="CB71" s="197">
        <f t="shared" ref="CB71:CM71" si="46">CB8+CB24+CB30+CB34+CB47+CB49+CB50+CB51+CB58+CB62+CB65</f>
        <v>12</v>
      </c>
      <c r="CC71" s="197">
        <f t="shared" si="46"/>
        <v>18</v>
      </c>
      <c r="CD71" s="197">
        <v>0</v>
      </c>
      <c r="CE71" s="197">
        <f t="shared" si="46"/>
        <v>360</v>
      </c>
      <c r="CF71" s="197">
        <f t="shared" si="46"/>
        <v>102</v>
      </c>
      <c r="CG71" s="197">
        <f t="shared" si="46"/>
        <v>0</v>
      </c>
      <c r="CH71" s="197">
        <f t="shared" si="46"/>
        <v>0</v>
      </c>
      <c r="CI71" s="197">
        <f t="shared" si="46"/>
        <v>184</v>
      </c>
      <c r="CJ71" s="197"/>
      <c r="CK71" s="197">
        <f t="shared" si="46"/>
        <v>50</v>
      </c>
      <c r="CL71" s="197">
        <f t="shared" si="46"/>
        <v>24</v>
      </c>
      <c r="CM71" s="197">
        <f t="shared" si="46"/>
        <v>36</v>
      </c>
      <c r="CN71" s="197">
        <v>0</v>
      </c>
    </row>
    <row r="72" spans="1:103" ht="25.5" customHeight="1" x14ac:dyDescent="0.25">
      <c r="A72" s="256"/>
      <c r="B72" s="256"/>
      <c r="C72" s="75" t="s">
        <v>89</v>
      </c>
      <c r="D72" s="132">
        <f>D59+D66</f>
        <v>180</v>
      </c>
      <c r="E72" s="132">
        <f t="shared" ref="E72" si="47">E54+E59+E66</f>
        <v>0</v>
      </c>
      <c r="F72" s="132">
        <f>F54+F59+F66</f>
        <v>216</v>
      </c>
      <c r="G72" s="132">
        <f t="shared" ref="G72:CA72" si="48">G54+G59+G66</f>
        <v>0</v>
      </c>
      <c r="H72" s="132">
        <f t="shared" si="48"/>
        <v>0</v>
      </c>
      <c r="I72" s="132"/>
      <c r="J72" s="132"/>
      <c r="K72" s="132">
        <f t="shared" si="48"/>
        <v>0</v>
      </c>
      <c r="L72" s="132">
        <f t="shared" si="48"/>
        <v>36</v>
      </c>
      <c r="M72" s="132">
        <f t="shared" si="48"/>
        <v>0</v>
      </c>
      <c r="N72" s="132">
        <f t="shared" si="48"/>
        <v>0</v>
      </c>
      <c r="O72" s="132">
        <f t="shared" si="48"/>
        <v>0</v>
      </c>
      <c r="P72" s="132">
        <f t="shared" si="48"/>
        <v>0</v>
      </c>
      <c r="Q72" s="132">
        <f t="shared" si="48"/>
        <v>0</v>
      </c>
      <c r="R72" s="132">
        <f t="shared" si="48"/>
        <v>0</v>
      </c>
      <c r="S72" s="132">
        <f t="shared" si="48"/>
        <v>0</v>
      </c>
      <c r="T72" s="132">
        <f t="shared" si="48"/>
        <v>0</v>
      </c>
      <c r="U72" s="132">
        <f t="shared" si="48"/>
        <v>0</v>
      </c>
      <c r="V72" s="132">
        <f t="shared" si="48"/>
        <v>0</v>
      </c>
      <c r="W72" s="132">
        <f t="shared" si="48"/>
        <v>0</v>
      </c>
      <c r="X72" s="132">
        <f t="shared" si="48"/>
        <v>0</v>
      </c>
      <c r="Y72" s="132">
        <f t="shared" si="48"/>
        <v>0</v>
      </c>
      <c r="Z72" s="132">
        <f t="shared" si="48"/>
        <v>0</v>
      </c>
      <c r="AA72" s="132">
        <f t="shared" si="48"/>
        <v>0</v>
      </c>
      <c r="AB72" s="132">
        <f t="shared" si="48"/>
        <v>0</v>
      </c>
      <c r="AC72" s="132">
        <f t="shared" si="48"/>
        <v>0</v>
      </c>
      <c r="AD72" s="132">
        <f t="shared" si="48"/>
        <v>0</v>
      </c>
      <c r="AE72" s="132">
        <f t="shared" si="48"/>
        <v>36</v>
      </c>
      <c r="AF72" s="132">
        <f t="shared" si="48"/>
        <v>0</v>
      </c>
      <c r="AG72" s="132">
        <f t="shared" si="48"/>
        <v>0</v>
      </c>
      <c r="AH72" s="132">
        <f t="shared" si="48"/>
        <v>0</v>
      </c>
      <c r="AI72" s="132">
        <f t="shared" si="48"/>
        <v>0</v>
      </c>
      <c r="AJ72" s="132"/>
      <c r="AK72" s="132">
        <f t="shared" si="48"/>
        <v>0</v>
      </c>
      <c r="AL72" s="132">
        <f t="shared" si="48"/>
        <v>0</v>
      </c>
      <c r="AM72" s="132">
        <f t="shared" si="48"/>
        <v>0</v>
      </c>
      <c r="AN72" s="132">
        <v>0</v>
      </c>
      <c r="AO72" s="132">
        <f t="shared" si="48"/>
        <v>108</v>
      </c>
      <c r="AP72" s="132">
        <f t="shared" si="48"/>
        <v>0</v>
      </c>
      <c r="AQ72" s="132">
        <f t="shared" si="48"/>
        <v>0</v>
      </c>
      <c r="AR72" s="132">
        <f t="shared" si="48"/>
        <v>0</v>
      </c>
      <c r="AS72" s="132">
        <f t="shared" si="48"/>
        <v>0</v>
      </c>
      <c r="AT72" s="132"/>
      <c r="AU72" s="132"/>
      <c r="AV72" s="132">
        <f t="shared" si="48"/>
        <v>0</v>
      </c>
      <c r="AW72" s="132">
        <f t="shared" si="48"/>
        <v>0</v>
      </c>
      <c r="AX72" s="132">
        <f t="shared" si="48"/>
        <v>0</v>
      </c>
      <c r="AY72" s="132">
        <v>0</v>
      </c>
      <c r="AZ72" s="132">
        <f t="shared" si="48"/>
        <v>36</v>
      </c>
      <c r="BA72" s="132">
        <f t="shared" si="48"/>
        <v>0</v>
      </c>
      <c r="BB72" s="132">
        <f t="shared" si="48"/>
        <v>0</v>
      </c>
      <c r="BC72" s="132">
        <f t="shared" si="48"/>
        <v>0</v>
      </c>
      <c r="BD72" s="132">
        <f t="shared" si="48"/>
        <v>0</v>
      </c>
      <c r="BE72" s="132"/>
      <c r="BF72" s="132">
        <f t="shared" si="48"/>
        <v>0</v>
      </c>
      <c r="BG72" s="132">
        <f t="shared" si="48"/>
        <v>0</v>
      </c>
      <c r="BH72" s="132">
        <f t="shared" si="48"/>
        <v>0</v>
      </c>
      <c r="BI72" s="132">
        <v>0</v>
      </c>
      <c r="BJ72" s="132">
        <f t="shared" si="48"/>
        <v>0</v>
      </c>
      <c r="BK72" s="132">
        <f t="shared" si="48"/>
        <v>0</v>
      </c>
      <c r="BL72" s="132">
        <f t="shared" si="48"/>
        <v>0</v>
      </c>
      <c r="BM72" s="132">
        <f t="shared" si="48"/>
        <v>0</v>
      </c>
      <c r="BN72" s="132">
        <f t="shared" si="48"/>
        <v>0</v>
      </c>
      <c r="BO72" s="132"/>
      <c r="BP72" s="132"/>
      <c r="BQ72" s="132">
        <f t="shared" si="48"/>
        <v>0</v>
      </c>
      <c r="BR72" s="132">
        <f t="shared" si="48"/>
        <v>0</v>
      </c>
      <c r="BS72" s="132">
        <f t="shared" si="48"/>
        <v>0</v>
      </c>
      <c r="BT72" s="132">
        <f t="shared" si="48"/>
        <v>0</v>
      </c>
      <c r="BU72" s="132">
        <f t="shared" si="48"/>
        <v>36</v>
      </c>
      <c r="BV72" s="132">
        <f t="shared" si="48"/>
        <v>0</v>
      </c>
      <c r="BW72" s="132">
        <f t="shared" si="48"/>
        <v>0</v>
      </c>
      <c r="BX72" s="132">
        <f t="shared" si="48"/>
        <v>0</v>
      </c>
      <c r="BY72" s="132">
        <f t="shared" si="48"/>
        <v>0</v>
      </c>
      <c r="BZ72" s="132"/>
      <c r="CA72" s="132">
        <f t="shared" si="48"/>
        <v>0</v>
      </c>
      <c r="CB72" s="132">
        <f t="shared" ref="CB72:CN72" si="49">CB54+CB59+CB66</f>
        <v>0</v>
      </c>
      <c r="CC72" s="132">
        <f t="shared" si="49"/>
        <v>0</v>
      </c>
      <c r="CD72" s="132">
        <v>0</v>
      </c>
      <c r="CE72" s="132">
        <f t="shared" si="49"/>
        <v>0</v>
      </c>
      <c r="CF72" s="132">
        <f t="shared" si="49"/>
        <v>0</v>
      </c>
      <c r="CG72" s="132">
        <f t="shared" si="49"/>
        <v>0</v>
      </c>
      <c r="CH72" s="132">
        <f t="shared" si="49"/>
        <v>0</v>
      </c>
      <c r="CI72" s="132">
        <f t="shared" si="49"/>
        <v>0</v>
      </c>
      <c r="CJ72" s="132"/>
      <c r="CK72" s="132">
        <f t="shared" si="49"/>
        <v>0</v>
      </c>
      <c r="CL72" s="132">
        <f t="shared" si="49"/>
        <v>0</v>
      </c>
      <c r="CM72" s="132">
        <f t="shared" si="49"/>
        <v>0</v>
      </c>
      <c r="CN72" s="26">
        <f t="shared" si="49"/>
        <v>0</v>
      </c>
    </row>
    <row r="73" spans="1:103" ht="24" customHeight="1" x14ac:dyDescent="0.25">
      <c r="A73" s="257" t="s">
        <v>60</v>
      </c>
      <c r="B73" s="257"/>
      <c r="C73" s="75" t="s">
        <v>53</v>
      </c>
      <c r="D73" s="132">
        <f>D52+D53+D54+D55+D56+D60+D63</f>
        <v>396</v>
      </c>
      <c r="E73" s="132">
        <f t="shared" ref="E73" si="50">E52+E53+E56+E60+E63+E67</f>
        <v>0</v>
      </c>
      <c r="F73" s="132">
        <f>F52+F53+F56+F60+F63+F67</f>
        <v>432</v>
      </c>
      <c r="G73" s="132">
        <f t="shared" ref="G73:CA73" si="51">G52+G53+G56+G60+G63+G67</f>
        <v>0</v>
      </c>
      <c r="H73" s="132">
        <f t="shared" si="51"/>
        <v>0</v>
      </c>
      <c r="I73" s="132"/>
      <c r="J73" s="132"/>
      <c r="K73" s="132">
        <f t="shared" si="51"/>
        <v>0</v>
      </c>
      <c r="L73" s="132">
        <f t="shared" si="51"/>
        <v>216</v>
      </c>
      <c r="M73" s="132">
        <f t="shared" si="51"/>
        <v>0</v>
      </c>
      <c r="N73" s="132">
        <f t="shared" si="51"/>
        <v>0</v>
      </c>
      <c r="O73" s="132">
        <f t="shared" si="51"/>
        <v>0</v>
      </c>
      <c r="P73" s="132">
        <f t="shared" si="51"/>
        <v>0</v>
      </c>
      <c r="Q73" s="132">
        <f t="shared" si="51"/>
        <v>0</v>
      </c>
      <c r="R73" s="132">
        <f t="shared" si="51"/>
        <v>0</v>
      </c>
      <c r="S73" s="132">
        <f t="shared" si="51"/>
        <v>0</v>
      </c>
      <c r="T73" s="132">
        <f t="shared" si="51"/>
        <v>0</v>
      </c>
      <c r="U73" s="132">
        <f t="shared" si="51"/>
        <v>0</v>
      </c>
      <c r="V73" s="132">
        <f t="shared" si="51"/>
        <v>0</v>
      </c>
      <c r="W73" s="132">
        <f t="shared" si="51"/>
        <v>0</v>
      </c>
      <c r="X73" s="132">
        <f t="shared" si="51"/>
        <v>0</v>
      </c>
      <c r="Y73" s="132">
        <f t="shared" si="51"/>
        <v>0</v>
      </c>
      <c r="Z73" s="132">
        <f t="shared" si="51"/>
        <v>0</v>
      </c>
      <c r="AA73" s="132">
        <f t="shared" si="51"/>
        <v>0</v>
      </c>
      <c r="AB73" s="132">
        <f t="shared" si="51"/>
        <v>0</v>
      </c>
      <c r="AC73" s="132">
        <f t="shared" si="51"/>
        <v>0</v>
      </c>
      <c r="AD73" s="132">
        <f t="shared" si="51"/>
        <v>0</v>
      </c>
      <c r="AE73" s="132">
        <f t="shared" si="51"/>
        <v>0</v>
      </c>
      <c r="AF73" s="132">
        <f t="shared" si="51"/>
        <v>0</v>
      </c>
      <c r="AG73" s="132">
        <f t="shared" si="51"/>
        <v>0</v>
      </c>
      <c r="AH73" s="132">
        <f t="shared" si="51"/>
        <v>0</v>
      </c>
      <c r="AI73" s="132">
        <f t="shared" si="51"/>
        <v>0</v>
      </c>
      <c r="AJ73" s="132"/>
      <c r="AK73" s="132">
        <f t="shared" si="51"/>
        <v>0</v>
      </c>
      <c r="AL73" s="132">
        <f t="shared" si="51"/>
        <v>0</v>
      </c>
      <c r="AM73" s="132">
        <f t="shared" si="51"/>
        <v>0</v>
      </c>
      <c r="AN73" s="132">
        <f t="shared" si="51"/>
        <v>0</v>
      </c>
      <c r="AO73" s="132">
        <f t="shared" si="51"/>
        <v>36</v>
      </c>
      <c r="AP73" s="132">
        <f t="shared" si="51"/>
        <v>0</v>
      </c>
      <c r="AQ73" s="132">
        <f t="shared" si="51"/>
        <v>0</v>
      </c>
      <c r="AR73" s="132">
        <f t="shared" si="51"/>
        <v>0</v>
      </c>
      <c r="AS73" s="132">
        <f t="shared" si="51"/>
        <v>0</v>
      </c>
      <c r="AT73" s="132"/>
      <c r="AU73" s="132"/>
      <c r="AV73" s="132">
        <f t="shared" si="51"/>
        <v>0</v>
      </c>
      <c r="AW73" s="132">
        <f t="shared" si="51"/>
        <v>0</v>
      </c>
      <c r="AX73" s="132">
        <f t="shared" si="51"/>
        <v>0</v>
      </c>
      <c r="AY73" s="132">
        <v>0</v>
      </c>
      <c r="AZ73" s="132">
        <f t="shared" si="51"/>
        <v>36</v>
      </c>
      <c r="BA73" s="132">
        <f t="shared" si="51"/>
        <v>0</v>
      </c>
      <c r="BB73" s="132">
        <f t="shared" si="51"/>
        <v>0</v>
      </c>
      <c r="BC73" s="132">
        <f t="shared" si="51"/>
        <v>0</v>
      </c>
      <c r="BD73" s="132">
        <f t="shared" si="51"/>
        <v>0</v>
      </c>
      <c r="BE73" s="132"/>
      <c r="BF73" s="132">
        <f t="shared" si="51"/>
        <v>0</v>
      </c>
      <c r="BG73" s="132">
        <f t="shared" si="51"/>
        <v>0</v>
      </c>
      <c r="BH73" s="132">
        <f t="shared" si="51"/>
        <v>0</v>
      </c>
      <c r="BI73" s="132">
        <v>0</v>
      </c>
      <c r="BJ73" s="132">
        <f t="shared" si="51"/>
        <v>180</v>
      </c>
      <c r="BK73" s="132">
        <f t="shared" si="51"/>
        <v>0</v>
      </c>
      <c r="BL73" s="132">
        <f t="shared" si="51"/>
        <v>0</v>
      </c>
      <c r="BM73" s="132">
        <f t="shared" si="51"/>
        <v>0</v>
      </c>
      <c r="BN73" s="132">
        <f t="shared" si="51"/>
        <v>0</v>
      </c>
      <c r="BO73" s="132"/>
      <c r="BP73" s="132"/>
      <c r="BQ73" s="132">
        <f t="shared" si="51"/>
        <v>0</v>
      </c>
      <c r="BR73" s="132">
        <f t="shared" si="51"/>
        <v>0</v>
      </c>
      <c r="BS73" s="132">
        <f t="shared" si="51"/>
        <v>0</v>
      </c>
      <c r="BT73" s="132">
        <v>0</v>
      </c>
      <c r="BU73" s="132">
        <f t="shared" si="51"/>
        <v>0</v>
      </c>
      <c r="BV73" s="132">
        <f t="shared" si="51"/>
        <v>0</v>
      </c>
      <c r="BW73" s="132">
        <f t="shared" si="51"/>
        <v>0</v>
      </c>
      <c r="BX73" s="132">
        <f t="shared" si="51"/>
        <v>0</v>
      </c>
      <c r="BY73" s="132">
        <f t="shared" si="51"/>
        <v>0</v>
      </c>
      <c r="BZ73" s="132"/>
      <c r="CA73" s="132">
        <f t="shared" si="51"/>
        <v>0</v>
      </c>
      <c r="CB73" s="132">
        <f t="shared" ref="CB73:CM73" si="52">CB52+CB53+CB56+CB60+CB63+CB67</f>
        <v>0</v>
      </c>
      <c r="CC73" s="132">
        <f t="shared" si="52"/>
        <v>0</v>
      </c>
      <c r="CD73" s="132">
        <v>0</v>
      </c>
      <c r="CE73" s="132">
        <f t="shared" si="52"/>
        <v>180</v>
      </c>
      <c r="CF73" s="132">
        <f t="shared" si="52"/>
        <v>0</v>
      </c>
      <c r="CG73" s="132">
        <f t="shared" si="52"/>
        <v>0</v>
      </c>
      <c r="CH73" s="132">
        <f t="shared" si="52"/>
        <v>0</v>
      </c>
      <c r="CI73" s="132">
        <f t="shared" si="52"/>
        <v>0</v>
      </c>
      <c r="CJ73" s="132"/>
      <c r="CK73" s="132">
        <f t="shared" si="52"/>
        <v>0</v>
      </c>
      <c r="CL73" s="132">
        <f t="shared" si="52"/>
        <v>0</v>
      </c>
      <c r="CM73" s="132">
        <f t="shared" si="52"/>
        <v>0</v>
      </c>
      <c r="CN73" s="26">
        <v>0</v>
      </c>
    </row>
    <row r="74" spans="1:103" ht="24" customHeight="1" x14ac:dyDescent="0.25">
      <c r="A74" s="257"/>
      <c r="B74" s="257"/>
      <c r="C74" s="85" t="s">
        <v>90</v>
      </c>
      <c r="D74" s="85">
        <v>12</v>
      </c>
      <c r="E74" s="8"/>
      <c r="F74" s="133"/>
      <c r="G74" s="8"/>
      <c r="H74" s="8"/>
      <c r="I74" s="8"/>
      <c r="J74" s="8"/>
      <c r="K74" s="8"/>
      <c r="L74" s="8"/>
      <c r="M74" s="146"/>
      <c r="N74" s="30"/>
      <c r="O74" s="30"/>
      <c r="P74" s="30"/>
      <c r="Q74" s="30"/>
      <c r="R74" s="30"/>
      <c r="S74" s="30"/>
      <c r="T74" s="30"/>
      <c r="U74" s="30"/>
      <c r="V74" s="119"/>
      <c r="W74" s="50"/>
      <c r="X74" s="39"/>
      <c r="Y74" s="39"/>
      <c r="Z74" s="34"/>
      <c r="AA74" s="34"/>
      <c r="AB74" s="34"/>
      <c r="AC74" s="34"/>
      <c r="AD74" s="26"/>
      <c r="AE74" s="151"/>
      <c r="AF74" s="34"/>
      <c r="AG74" s="34"/>
      <c r="AH74" s="34"/>
      <c r="AI74" s="34"/>
      <c r="AJ74" s="34"/>
      <c r="AK74" s="34"/>
      <c r="AL74" s="34"/>
      <c r="AM74" s="34">
        <v>18</v>
      </c>
      <c r="AN74" s="34">
        <v>1</v>
      </c>
      <c r="AO74" s="151"/>
      <c r="AP74" s="34"/>
      <c r="AQ74" s="34"/>
      <c r="AR74" s="34"/>
      <c r="AS74" s="34"/>
      <c r="AT74" s="34"/>
      <c r="AU74" s="34"/>
      <c r="AV74" s="34"/>
      <c r="AW74" s="34"/>
      <c r="AX74" s="34">
        <v>72</v>
      </c>
      <c r="AY74" s="34">
        <v>4</v>
      </c>
      <c r="AZ74" s="51"/>
      <c r="BA74" s="4"/>
      <c r="BB74" s="4"/>
      <c r="BC74" s="4"/>
      <c r="BD74" s="4"/>
      <c r="BE74" s="4"/>
      <c r="BF74" s="4"/>
      <c r="BG74" s="4"/>
      <c r="BH74" s="4">
        <v>18</v>
      </c>
      <c r="BI74" s="34">
        <v>1</v>
      </c>
      <c r="BJ74" s="51"/>
      <c r="BK74" s="34"/>
      <c r="BL74" s="34"/>
      <c r="BM74" s="34"/>
      <c r="BN74" s="34"/>
      <c r="BO74" s="34"/>
      <c r="BP74" s="34"/>
      <c r="BQ74" s="34"/>
      <c r="BR74" s="34"/>
      <c r="BS74" s="34">
        <v>54</v>
      </c>
      <c r="BT74" s="52">
        <v>3</v>
      </c>
      <c r="BU74" s="51"/>
      <c r="BV74" s="4"/>
      <c r="BW74" s="4"/>
      <c r="BX74" s="4"/>
      <c r="BY74" s="4"/>
      <c r="BZ74" s="4"/>
      <c r="CA74" s="4"/>
      <c r="CB74" s="4"/>
      <c r="CC74" s="34">
        <v>18</v>
      </c>
      <c r="CD74" s="34">
        <v>1</v>
      </c>
      <c r="CE74" s="51"/>
      <c r="CF74" s="34"/>
      <c r="CG74" s="34"/>
      <c r="CH74" s="34"/>
      <c r="CI74" s="34"/>
      <c r="CJ74" s="34"/>
      <c r="CK74" s="34"/>
      <c r="CL74" s="34"/>
      <c r="CM74" s="34">
        <v>36</v>
      </c>
      <c r="CN74" s="52">
        <v>2</v>
      </c>
    </row>
    <row r="75" spans="1:103" ht="12" customHeight="1" x14ac:dyDescent="0.25">
      <c r="A75" s="257"/>
      <c r="B75" s="257"/>
      <c r="C75" s="86" t="s">
        <v>87</v>
      </c>
      <c r="D75" s="86">
        <f>U75+AD75+AN75+AY75+BI75+BT75+CD75+CN75</f>
        <v>26</v>
      </c>
      <c r="E75" s="10"/>
      <c r="F75" s="134"/>
      <c r="G75" s="9"/>
      <c r="H75" s="9"/>
      <c r="I75" s="10"/>
      <c r="J75" s="10"/>
      <c r="K75" s="10"/>
      <c r="L75" s="10"/>
      <c r="M75" s="146"/>
      <c r="N75" s="30"/>
      <c r="O75" s="30"/>
      <c r="P75" s="30"/>
      <c r="Q75" s="30"/>
      <c r="R75" s="30"/>
      <c r="S75" s="30"/>
      <c r="T75" s="30"/>
      <c r="U75" s="30">
        <v>1</v>
      </c>
      <c r="V75" s="119"/>
      <c r="W75" s="50"/>
      <c r="X75" s="39"/>
      <c r="Y75" s="39"/>
      <c r="Z75" s="48"/>
      <c r="AA75" s="48"/>
      <c r="AB75" s="48"/>
      <c r="AC75" s="48"/>
      <c r="AD75" s="48">
        <v>8</v>
      </c>
      <c r="AE75" s="152"/>
      <c r="AF75" s="48"/>
      <c r="AG75" s="48"/>
      <c r="AH75" s="48"/>
      <c r="AI75" s="48"/>
      <c r="AJ75" s="48"/>
      <c r="AK75" s="48"/>
      <c r="AL75" s="48"/>
      <c r="AM75" s="48"/>
      <c r="AN75" s="48">
        <v>3</v>
      </c>
      <c r="AO75" s="152"/>
      <c r="AP75" s="47"/>
      <c r="AQ75" s="47"/>
      <c r="AR75" s="47"/>
      <c r="AS75" s="47"/>
      <c r="AT75" s="47"/>
      <c r="AU75" s="47"/>
      <c r="AV75" s="47"/>
      <c r="AW75" s="47"/>
      <c r="AX75" s="47"/>
      <c r="AY75" s="48">
        <v>3</v>
      </c>
      <c r="AZ75" s="46"/>
      <c r="BA75" s="47"/>
      <c r="BB75" s="47"/>
      <c r="BC75" s="47"/>
      <c r="BD75" s="47"/>
      <c r="BE75" s="47"/>
      <c r="BF75" s="47"/>
      <c r="BG75" s="47"/>
      <c r="BH75" s="47"/>
      <c r="BI75" s="48">
        <v>3</v>
      </c>
      <c r="BJ75" s="46"/>
      <c r="BK75" s="48"/>
      <c r="BL75" s="48"/>
      <c r="BM75" s="48"/>
      <c r="BN75" s="48"/>
      <c r="BO75" s="48"/>
      <c r="BP75" s="48"/>
      <c r="BQ75" s="48"/>
      <c r="BR75" s="48"/>
      <c r="BS75" s="48"/>
      <c r="BT75" s="52">
        <v>4</v>
      </c>
      <c r="BU75" s="46"/>
      <c r="BV75" s="47"/>
      <c r="BW75" s="47"/>
      <c r="BX75" s="47"/>
      <c r="BY75" s="47"/>
      <c r="BZ75" s="47"/>
      <c r="CA75" s="47"/>
      <c r="CB75" s="47"/>
      <c r="CC75" s="47"/>
      <c r="CD75" s="48">
        <v>1</v>
      </c>
      <c r="CE75" s="46"/>
      <c r="CF75" s="48"/>
      <c r="CG75" s="48"/>
      <c r="CH75" s="48"/>
      <c r="CI75" s="48"/>
      <c r="CJ75" s="48"/>
      <c r="CK75" s="48"/>
      <c r="CL75" s="48"/>
      <c r="CM75" s="48"/>
      <c r="CN75" s="52">
        <v>3</v>
      </c>
    </row>
    <row r="76" spans="1:103" x14ac:dyDescent="0.25">
      <c r="A76" s="257"/>
      <c r="B76" s="257"/>
      <c r="C76" s="86" t="s">
        <v>54</v>
      </c>
      <c r="D76" s="86">
        <f>U76+AD76+AN76+AY76+BI76+BT76+CD76+CN76</f>
        <v>7</v>
      </c>
      <c r="E76" s="10"/>
      <c r="F76" s="134"/>
      <c r="G76" s="9"/>
      <c r="H76" s="9"/>
      <c r="I76" s="10"/>
      <c r="J76" s="10"/>
      <c r="K76" s="10"/>
      <c r="L76" s="10"/>
      <c r="M76" s="146"/>
      <c r="N76" s="49"/>
      <c r="O76" s="49"/>
      <c r="P76" s="49"/>
      <c r="Q76" s="49"/>
      <c r="R76" s="49"/>
      <c r="S76" s="49"/>
      <c r="T76" s="49"/>
      <c r="U76" s="30">
        <v>1</v>
      </c>
      <c r="V76" s="119"/>
      <c r="W76" s="50"/>
      <c r="X76" s="39"/>
      <c r="Y76" s="39"/>
      <c r="Z76" s="48"/>
      <c r="AA76" s="48"/>
      <c r="AB76" s="48"/>
      <c r="AC76" s="48"/>
      <c r="AD76" s="48"/>
      <c r="AE76" s="152"/>
      <c r="AF76" s="48"/>
      <c r="AG76" s="48"/>
      <c r="AH76" s="48"/>
      <c r="AI76" s="48"/>
      <c r="AJ76" s="48"/>
      <c r="AK76" s="48"/>
      <c r="AL76" s="48"/>
      <c r="AM76" s="48"/>
      <c r="AN76" s="48">
        <v>1</v>
      </c>
      <c r="AO76" s="152"/>
      <c r="AP76" s="47"/>
      <c r="AQ76" s="47"/>
      <c r="AR76" s="47"/>
      <c r="AS76" s="47"/>
      <c r="AT76" s="47"/>
      <c r="AU76" s="47"/>
      <c r="AV76" s="47"/>
      <c r="AW76" s="47"/>
      <c r="AX76" s="47"/>
      <c r="AY76" s="48">
        <v>2</v>
      </c>
      <c r="AZ76" s="46"/>
      <c r="BA76" s="47"/>
      <c r="BB76" s="47"/>
      <c r="BC76" s="47"/>
      <c r="BD76" s="47"/>
      <c r="BE76" s="47"/>
      <c r="BF76" s="47"/>
      <c r="BG76" s="47"/>
      <c r="BH76" s="47"/>
      <c r="BI76" s="48">
        <v>2</v>
      </c>
      <c r="BJ76" s="46"/>
      <c r="BK76" s="48"/>
      <c r="BL76" s="48"/>
      <c r="BM76" s="48"/>
      <c r="BN76" s="48"/>
      <c r="BO76" s="48"/>
      <c r="BP76" s="48"/>
      <c r="BQ76" s="48"/>
      <c r="BR76" s="48"/>
      <c r="BS76" s="48"/>
      <c r="BT76" s="52"/>
      <c r="BU76" s="46"/>
      <c r="BV76" s="47"/>
      <c r="BW76" s="47"/>
      <c r="BX76" s="47"/>
      <c r="BY76" s="47"/>
      <c r="BZ76" s="47"/>
      <c r="CA76" s="47"/>
      <c r="CB76" s="47"/>
      <c r="CC76" s="47"/>
      <c r="CD76" s="48"/>
      <c r="CE76" s="46"/>
      <c r="CF76" s="48"/>
      <c r="CG76" s="48"/>
      <c r="CH76" s="48"/>
      <c r="CI76" s="48"/>
      <c r="CJ76" s="48"/>
      <c r="CK76" s="48"/>
      <c r="CL76" s="48"/>
      <c r="CM76" s="48"/>
      <c r="CN76" s="52">
        <v>1</v>
      </c>
    </row>
  </sheetData>
  <mergeCells count="82">
    <mergeCell ref="U5:U7"/>
    <mergeCell ref="AE5:AE7"/>
    <mergeCell ref="M5:M7"/>
    <mergeCell ref="M4:S4"/>
    <mergeCell ref="AE4:AL4"/>
    <mergeCell ref="V5:V7"/>
    <mergeCell ref="AD5:AD7"/>
    <mergeCell ref="CC5:CC7"/>
    <mergeCell ref="CD5:CD7"/>
    <mergeCell ref="CE5:CE7"/>
    <mergeCell ref="CM5:CM7"/>
    <mergeCell ref="CF5:CL5"/>
    <mergeCell ref="CF6:CL6"/>
    <mergeCell ref="K5:K7"/>
    <mergeCell ref="G4:K4"/>
    <mergeCell ref="L4:L7"/>
    <mergeCell ref="F3:F7"/>
    <mergeCell ref="M2:CN2"/>
    <mergeCell ref="BU5:BU7"/>
    <mergeCell ref="BU4:CB4"/>
    <mergeCell ref="AC4:AD4"/>
    <mergeCell ref="AC5:AC7"/>
    <mergeCell ref="BS5:BS7"/>
    <mergeCell ref="BJ5:BJ7"/>
    <mergeCell ref="CN5:CN7"/>
    <mergeCell ref="G3:L3"/>
    <mergeCell ref="AY5:AY7"/>
    <mergeCell ref="BA6:BG6"/>
    <mergeCell ref="BK5:BR5"/>
    <mergeCell ref="J5:J7"/>
    <mergeCell ref="A71:B71"/>
    <mergeCell ref="A72:B72"/>
    <mergeCell ref="A73:B76"/>
    <mergeCell ref="A2:A7"/>
    <mergeCell ref="B2:B7"/>
    <mergeCell ref="A52:A56"/>
    <mergeCell ref="C52:C56"/>
    <mergeCell ref="I5:I7"/>
    <mergeCell ref="D2:D7"/>
    <mergeCell ref="F2:L2"/>
    <mergeCell ref="E2:E7"/>
    <mergeCell ref="C2:C7"/>
    <mergeCell ref="BU3:CN3"/>
    <mergeCell ref="CC4:CD4"/>
    <mergeCell ref="CE4:CL4"/>
    <mergeCell ref="CM4:CN4"/>
    <mergeCell ref="V4:AB4"/>
    <mergeCell ref="AE3:AY3"/>
    <mergeCell ref="AZ3:BT3"/>
    <mergeCell ref="AX4:AY4"/>
    <mergeCell ref="AO4:AW4"/>
    <mergeCell ref="BS4:BT4"/>
    <mergeCell ref="AM4:AN4"/>
    <mergeCell ref="M3:AD3"/>
    <mergeCell ref="F1:AO1"/>
    <mergeCell ref="BJ4:BR4"/>
    <mergeCell ref="AZ4:BG4"/>
    <mergeCell ref="BH4:BI4"/>
    <mergeCell ref="BH5:BH7"/>
    <mergeCell ref="AZ5:AZ7"/>
    <mergeCell ref="BI5:BI7"/>
    <mergeCell ref="T5:T7"/>
    <mergeCell ref="G5:G7"/>
    <mergeCell ref="H5:H7"/>
    <mergeCell ref="AF6:AL6"/>
    <mergeCell ref="AF5:AL5"/>
    <mergeCell ref="N5:S5"/>
    <mergeCell ref="T4:U4"/>
    <mergeCell ref="N6:S6"/>
    <mergeCell ref="BA5:BG5"/>
    <mergeCell ref="BV5:CB5"/>
    <mergeCell ref="BV6:CB6"/>
    <mergeCell ref="AX5:AX7"/>
    <mergeCell ref="W5:AB5"/>
    <mergeCell ref="W6:AB6"/>
    <mergeCell ref="AP5:AW5"/>
    <mergeCell ref="AP6:AW6"/>
    <mergeCell ref="AM5:AM7"/>
    <mergeCell ref="AN5:AN7"/>
    <mergeCell ref="BT5:BT7"/>
    <mergeCell ref="BK6:BR6"/>
    <mergeCell ref="AO5:AO7"/>
  </mergeCells>
  <pageMargins left="0" right="0" top="0.31496062992125984" bottom="0.31496062992125984" header="0" footer="0"/>
  <pageSetup paperSize="9" scale="8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60" zoomScaleNormal="160" workbookViewId="0">
      <selection activeCell="F12" sqref="F12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2018-2022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cp:lastPrinted>2019-02-20T11:33:41Z</cp:lastPrinted>
  <dcterms:created xsi:type="dcterms:W3CDTF">2006-09-28T05:33:49Z</dcterms:created>
  <dcterms:modified xsi:type="dcterms:W3CDTF">2019-03-21T11:55:07Z</dcterms:modified>
</cp:coreProperties>
</file>